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470" windowWidth="19320" windowHeight="6510" activeTab="1"/>
  </bookViews>
  <sheets>
    <sheet name="свод конкурсы" sheetId="1" r:id="rId1"/>
    <sheet name="СВОДНЫЙ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0">'свод конкурсы'!$A$1:$Z$108</definedName>
  </definedNames>
  <calcPr fullCalcOnLoad="1"/>
</workbook>
</file>

<file path=xl/sharedStrings.xml><?xml version="1.0" encoding="utf-8"?>
<sst xmlns="http://schemas.openxmlformats.org/spreadsheetml/2006/main" count="737" uniqueCount="316">
  <si>
    <t>№</t>
  </si>
  <si>
    <t>Примечания</t>
  </si>
  <si>
    <t xml:space="preserve"> </t>
  </si>
  <si>
    <t>Команда</t>
  </si>
  <si>
    <t>Руководитель</t>
  </si>
  <si>
    <t>Петренко Лариса Викторовна</t>
  </si>
  <si>
    <t>Василенко Алексей Владимирович</t>
  </si>
  <si>
    <t>ОБЩИЙ ЗАЧЕТ</t>
  </si>
  <si>
    <t>Нижний Новгород, ГБОУ ДОД ЦДЮТ НО</t>
  </si>
  <si>
    <t>Горбунов Алексей Александрович</t>
  </si>
  <si>
    <t>8-920-050-43-15</t>
  </si>
  <si>
    <t>Хмара Виталий Владимирович</t>
  </si>
  <si>
    <t>Куликов Алексей Александрович</t>
  </si>
  <si>
    <t>Бугаенко Юлия Борисовна</t>
  </si>
  <si>
    <t>Жуков Владислав Алексеевич</t>
  </si>
  <si>
    <t>Загнитко  Виктор Сергеевич</t>
  </si>
  <si>
    <t>Контора Андрей Владимирович</t>
  </si>
  <si>
    <t xml:space="preserve">Республика Татарстан </t>
  </si>
  <si>
    <t>Валитов Альберт Алмазович</t>
  </si>
  <si>
    <t>Дистанция горная</t>
  </si>
  <si>
    <t>Дистанция вело</t>
  </si>
  <si>
    <t>Дистанция авто</t>
  </si>
  <si>
    <t>Дистанция пешеходная</t>
  </si>
  <si>
    <t>Семинар судей</t>
  </si>
  <si>
    <t>Конференция</t>
  </si>
  <si>
    <t>Кировская область</t>
  </si>
  <si>
    <t>8-912-330-56-46</t>
  </si>
  <si>
    <t>Бойко Владимир Николаевич</t>
  </si>
  <si>
    <t>8-917-278-90-04</t>
  </si>
  <si>
    <t>Ленинградская область, г. Тихвин</t>
  </si>
  <si>
    <t>Еськина Ирина Михайловна</t>
  </si>
  <si>
    <t>8-921-868-41-88</t>
  </si>
  <si>
    <t>Галич Валентина Георгиевна</t>
  </si>
  <si>
    <t>Свиридов Дмитрий Викторович</t>
  </si>
  <si>
    <t>8-908-690-77-22</t>
  </si>
  <si>
    <t>Караев Алик Сейпулович</t>
  </si>
  <si>
    <t>8-928-655-36-89</t>
  </si>
  <si>
    <t>Корчалов Владимир Филиппович</t>
  </si>
  <si>
    <t>Краснодарский край, г. Анапа</t>
  </si>
  <si>
    <t>Краснодарский край, Ейский район, "Меотида"</t>
  </si>
  <si>
    <t>Краснодарский край, г.Славянск - на Кубани, "Меридиан"</t>
  </si>
  <si>
    <t>Краснодарский край, Сочи, МАДИ</t>
  </si>
  <si>
    <t>Всероссийский молодежный фестиваль спортивного туризма</t>
  </si>
  <si>
    <t>Количество участников</t>
  </si>
  <si>
    <t>Дистанция комбинированная</t>
  </si>
  <si>
    <t>Калининградская обл., Дикий Запад</t>
  </si>
  <si>
    <t>Грибовская Ольга Сергеевна</t>
  </si>
  <si>
    <t>Новосибирская обл., Территория 54</t>
  </si>
  <si>
    <t>Ершов Александр  Сергеевич</t>
  </si>
  <si>
    <t>Козявина Ирина Николаевна</t>
  </si>
  <si>
    <t>8-910-953-87-77</t>
  </si>
  <si>
    <t>8-960-400-04-98</t>
  </si>
  <si>
    <t>8-952-907-85-41</t>
  </si>
  <si>
    <t>8-962-252-77-85</t>
  </si>
  <si>
    <t>Гиматдинова Евгения Рафиковна</t>
  </si>
  <si>
    <t>8-961-269-80-97</t>
  </si>
  <si>
    <t>Линкеев Кирилл Александрович</t>
  </si>
  <si>
    <t>Авакян Карлос Сарибекович</t>
  </si>
  <si>
    <t>Пермский край, п. Верещагино</t>
  </si>
  <si>
    <t>8-902-64-11-990</t>
  </si>
  <si>
    <t>Оренбургская область, "Оренбуржье"</t>
  </si>
  <si>
    <t>Ананьев Алексей Владимирович</t>
  </si>
  <si>
    <t>8-905-815-92-58</t>
  </si>
  <si>
    <t>Чурзин Петр Николаевич</t>
  </si>
  <si>
    <t>8-926-99-00-219</t>
  </si>
  <si>
    <t>Ставропольский край, г. Ипатово</t>
  </si>
  <si>
    <t>8-905-44-317-66</t>
  </si>
  <si>
    <t>Карапецкая Евгения Алексеевна</t>
  </si>
  <si>
    <t>8-920-603-15-55</t>
  </si>
  <si>
    <t>Республика Калмыкия, г. Элиста</t>
  </si>
  <si>
    <t>Бутаева Ирина Борисовна</t>
  </si>
  <si>
    <t>8-905-400-58-54</t>
  </si>
  <si>
    <t>Сошин Сергей Николаевич</t>
  </si>
  <si>
    <t>8-910-344-14-02</t>
  </si>
  <si>
    <t>Агалаков Евгений Владимирович</t>
  </si>
  <si>
    <t>Борзенков Геннадий Сергеевич</t>
  </si>
  <si>
    <t>8-909-137-19-91</t>
  </si>
  <si>
    <t>Бижев Азамат Борисович</t>
  </si>
  <si>
    <t>Овсянников Юрий Васильевич</t>
  </si>
  <si>
    <t>Соболева Ольга Викторовна</t>
  </si>
  <si>
    <t>Стрельцов Петр Сергеевич</t>
  </si>
  <si>
    <t>Гурьянов Игорь Станиславович</t>
  </si>
  <si>
    <t>8-906-405-35-95</t>
  </si>
  <si>
    <t xml:space="preserve">Кемеровская обл.,г.Прокопьевск., Турклуб "Альтаир" ПГТК </t>
  </si>
  <si>
    <t>Алексееева Ольга Геннадьевна</t>
  </si>
  <si>
    <t>8-905-905-17-94</t>
  </si>
  <si>
    <t>Московская обл.,г.Наро-Фоминск. "Звезда"</t>
  </si>
  <si>
    <t>Юнев Николай Петрович</t>
  </si>
  <si>
    <t>8-910-474-46-53</t>
  </si>
  <si>
    <t>Томилов Владимир Андреевич</t>
  </si>
  <si>
    <t>Самойленко Светлана Сергеевна</t>
  </si>
  <si>
    <t>Краснодарский край, Северский р-н</t>
  </si>
  <si>
    <t>Девятов Владимир Анатольевич</t>
  </si>
  <si>
    <t>Душкин Алексей Сергеевич</t>
  </si>
  <si>
    <t>Емельяненко Александр Николаевич</t>
  </si>
  <si>
    <t>Золотарев Владимир Сергеевич</t>
  </si>
  <si>
    <t>Краснодарский край, г.Белореченск,"Путешественник"</t>
  </si>
  <si>
    <t>Козыренко Михаил Владимирович</t>
  </si>
  <si>
    <t>Несмиян Алексей Николаевич</t>
  </si>
  <si>
    <t>Боярская Анна Витальевна</t>
  </si>
  <si>
    <t>Вовк Александр Теодорович</t>
  </si>
  <si>
    <t>Шеп Владимир Анатольевич</t>
  </si>
  <si>
    <t>Линников Андрей Николаевич</t>
  </si>
  <si>
    <t>Краснодарский край, Павловский р-н</t>
  </si>
  <si>
    <t>Новиков Николай Иванович</t>
  </si>
  <si>
    <t>Куканчиков Владимир Семенович</t>
  </si>
  <si>
    <t>8-960-567-90-69</t>
  </si>
  <si>
    <t>Дмитриева Елена Алексеевна</t>
  </si>
  <si>
    <t>8920-562-85-33</t>
  </si>
  <si>
    <t>Краснодарский край, Отрадненский р-н, "Надежда"</t>
  </si>
  <si>
    <t>Чемеркин Павел Александрович</t>
  </si>
  <si>
    <t>Хренов Денис Сергеевич</t>
  </si>
  <si>
    <t>Орловский Владимир Владимирович</t>
  </si>
  <si>
    <t>Костенко Ирина Николаевна</t>
  </si>
  <si>
    <t>Вилков Александр Евгеньевич</t>
  </si>
  <si>
    <t>Краснодарский край, г. Новороссийск</t>
  </si>
  <si>
    <t>Шелюк Алексей Анатольевич</t>
  </si>
  <si>
    <t>Пензенская область</t>
  </si>
  <si>
    <t>Андреев Михаил Викторович</t>
  </si>
  <si>
    <t>8-963-109-23-24</t>
  </si>
  <si>
    <t>Бувенов Иван Каримович</t>
  </si>
  <si>
    <t>8-961-546-94-84</t>
  </si>
  <si>
    <t>Краснодарский край, Ленинградский р-н, "Экстрим"</t>
  </si>
  <si>
    <t>Иващенко Николай Васильевич</t>
  </si>
  <si>
    <t>Краснодарский край, г. Апшеронск, "Лавина"</t>
  </si>
  <si>
    <t>Курск</t>
  </si>
  <si>
    <t>Шлянин Алексей Николаевич</t>
  </si>
  <si>
    <t>Богдан Виктор Владимирович</t>
  </si>
  <si>
    <t>Кийков Сергей Павлович</t>
  </si>
  <si>
    <t>Латушкин Владимир Владимирович</t>
  </si>
  <si>
    <t>Засыпкин Георгий Иванович</t>
  </si>
  <si>
    <t>Новицкий Сергей Валерьевич</t>
  </si>
  <si>
    <t>Краснодарский край, Щербиновский р-н</t>
  </si>
  <si>
    <t>Закоморный Владимир Иванович</t>
  </si>
  <si>
    <t>Купаев Марат  Ахмедович</t>
  </si>
  <si>
    <t>Сгибнева Анна Сергеевна</t>
  </si>
  <si>
    <t>Багдасарян Артур Меружанович</t>
  </si>
  <si>
    <t>Шпаков Александр Викторович</t>
  </si>
  <si>
    <t>Краснодарский край, Славянский р-н, "Интер-М"</t>
  </si>
  <si>
    <t>Гончарова Анна Владимировна</t>
  </si>
  <si>
    <t>Краснодарский край, Павловский р-н, "Русь 1"</t>
  </si>
  <si>
    <t>г. Киров , "Буревестник"</t>
  </si>
  <si>
    <t>г. Волгоград. ВолГау "Пилигрим"</t>
  </si>
  <si>
    <t>Мацыкин Александр Иванович</t>
  </si>
  <si>
    <t>Краснодарский край, Крымский р-н</t>
  </si>
  <si>
    <t>Краснодарский край, Апшеронский р-н</t>
  </si>
  <si>
    <t>Краснодарский край, Брюховецкий р-н</t>
  </si>
  <si>
    <t>Краснодарский край, Ленинградский р-н</t>
  </si>
  <si>
    <t>Краснодарский край, Мостовской р-н</t>
  </si>
  <si>
    <t>Краснодарский край, Каневской р-н</t>
  </si>
  <si>
    <t>Краснодарский край, г. Сочи</t>
  </si>
  <si>
    <t>Краснодарский край, Усть-Лабинский р-н</t>
  </si>
  <si>
    <t>Краснодарский край, Ейский р-н</t>
  </si>
  <si>
    <t>Краснодарский край, Кореновский р-н</t>
  </si>
  <si>
    <t>Краснодарский край, Новокубанский р-н</t>
  </si>
  <si>
    <t>Краснодарский край, Староминский -р-н</t>
  </si>
  <si>
    <t>Краснодарский край, Выселковский р-н</t>
  </si>
  <si>
    <t>Краснодарский край, Успенский р-н</t>
  </si>
  <si>
    <t>Краснодарский край, Приморско-Ахтарский р-н</t>
  </si>
  <si>
    <t>Краснодарский край, Гулькевичский р-н</t>
  </si>
  <si>
    <t>Рыбак Ольга Геннадьевна</t>
  </si>
  <si>
    <t>Краснодарский край, Кавказский р-н</t>
  </si>
  <si>
    <t>Белгородская область-1</t>
  </si>
  <si>
    <t>Белгородская область-2</t>
  </si>
  <si>
    <t>Белгородская область-3</t>
  </si>
  <si>
    <t>Краснодарский край, г. Горячий ключ</t>
  </si>
  <si>
    <t>Краснодарский край, Калининский р-н</t>
  </si>
  <si>
    <t>Краснодарский край, Славянский р-н</t>
  </si>
  <si>
    <t>Краснодарский край, Тихорецкий р-н</t>
  </si>
  <si>
    <t>Шепелев Виталий Валентинович</t>
  </si>
  <si>
    <t>Краснодарский край, Новопокровский р-н</t>
  </si>
  <si>
    <t>Краснодарский край, Тбилисский р-н</t>
  </si>
  <si>
    <t>Краснодарский край, Динской р-н</t>
  </si>
  <si>
    <t>г. Краснодар</t>
  </si>
  <si>
    <t>Краснодарский край, Красноармейский р-н</t>
  </si>
  <si>
    <t>Тишков Евгений Андреевич</t>
  </si>
  <si>
    <t>Краснодарский край, Крыловский р-н</t>
  </si>
  <si>
    <t>Заерко Андрей Викторович</t>
  </si>
  <si>
    <t>Краснодарский край, Кущевский р-н</t>
  </si>
  <si>
    <t>Рязанская область</t>
  </si>
  <si>
    <t>Нижегородская область</t>
  </si>
  <si>
    <t>Мезрина Галина Павловна</t>
  </si>
  <si>
    <t>Республика Карачаево-Черкессия</t>
  </si>
  <si>
    <t>Республика Северная Осетия - Алания</t>
  </si>
  <si>
    <t>Абаев Марат Георгиевич</t>
  </si>
  <si>
    <t>г. Кострома</t>
  </si>
  <si>
    <t>г. Ростов - на Дону</t>
  </si>
  <si>
    <t>Марамыгина Людмила Феоктистовна</t>
  </si>
  <si>
    <t>г. Москва</t>
  </si>
  <si>
    <t>Плетнева Людмила Константиновна</t>
  </si>
  <si>
    <t>г. Брянск, ЦДиЮТиЭ</t>
  </si>
  <si>
    <t>Республика Калмыкия, г. Городовиковск</t>
  </si>
  <si>
    <t>Воронежская область</t>
  </si>
  <si>
    <t>Краснодарский край, г. Армавир</t>
  </si>
  <si>
    <t>Республтка Адыгея</t>
  </si>
  <si>
    <t>Краснодарский край, Курганинский р-н</t>
  </si>
  <si>
    <t>Куликов Дмитрий Иванович</t>
  </si>
  <si>
    <t>Краснодарский край, Тимашевский район</t>
  </si>
  <si>
    <t>Краснодарский край, Туапсинский р-н</t>
  </si>
  <si>
    <t>Похитон Владимир Иванович</t>
  </si>
  <si>
    <t>Краснодарский край, Темрюкский р-н</t>
  </si>
  <si>
    <t>Макаров Виктор Пантелеевич</t>
  </si>
  <si>
    <t>Краснодарский край, г. Геленджик. "Паук"</t>
  </si>
  <si>
    <t>г. Краснодар, КГУФКСТ-3</t>
  </si>
  <si>
    <t>Костенко Анна Сергеевна</t>
  </si>
  <si>
    <t>Краснодарский край, Красноармейский р-н,"Всегда в движении"</t>
  </si>
  <si>
    <t>Румянцев Александр Валерьевич</t>
  </si>
  <si>
    <t>Горбенко Евгения Вячеславович</t>
  </si>
  <si>
    <t>Краснодарский край, Лабинский р-н, "Grand masters"</t>
  </si>
  <si>
    <t>Краснодарский край, Славянский р-н "СФ ГБУ КК "ККПШ"</t>
  </si>
  <si>
    <t>Краснодарский край, г. Славянск-на-Кубани, "5.17"</t>
  </si>
  <si>
    <t>Краснодарский край, г. Славянск-на-Кубани, "Пятерочка"</t>
  </si>
  <si>
    <t>Краснодарский край, г. Славянск -на Кубани , "ДЮСШ - Планета"</t>
  </si>
  <si>
    <t>Александров Дмитрий Александрович</t>
  </si>
  <si>
    <t>Краснодарский край, г. Тихорецк, TRAMP</t>
  </si>
  <si>
    <t>Чернова Светлана Валерьевна</t>
  </si>
  <si>
    <t>Краснодарский край, Туапсинский р-н, Аврал, ДЮСШ № 8, с. Небуг</t>
  </si>
  <si>
    <t>Краснодарский край, г. Анапа, АФ СГУ</t>
  </si>
  <si>
    <t>Краснодарский край, г. Лабинск, КМТС</t>
  </si>
  <si>
    <t>Краснодарский край, Лабинский р-н, "ЛФ ГБУ КК "ККПШ", "КАЛАДЖ"</t>
  </si>
  <si>
    <t>Краснодарский край, г.Анапа. Каскад</t>
  </si>
  <si>
    <t>Краснодарский край, Курганинский р-н., "ИСТОК"</t>
  </si>
  <si>
    <t>25-30 сентября  2012 Г.</t>
  </si>
  <si>
    <t>Краевой молодежный фестиваль "Возрождение - 2012"</t>
  </si>
  <si>
    <t>Всероссийский туристский фестиваль                                       "К вершинам"</t>
  </si>
  <si>
    <t>XIX Всероссийский туристский слет педагогов</t>
  </si>
  <si>
    <t>Туристский слет работников образования Краснодарского края</t>
  </si>
  <si>
    <t>Всероссийский туристский фестиваль "К вершинам"</t>
  </si>
  <si>
    <t>Участие делегации в мероприятиях</t>
  </si>
  <si>
    <t>ВСЕГО:</t>
  </si>
  <si>
    <t>КОНКУРСЫ</t>
  </si>
  <si>
    <t>Видеофильмов</t>
  </si>
  <si>
    <t>8-918-14-24-904</t>
  </si>
  <si>
    <t>8-918-384-33-74</t>
  </si>
  <si>
    <t>8-988-339-36-55</t>
  </si>
  <si>
    <t>8-918-382-16-77</t>
  </si>
  <si>
    <t>8-900-264-52-66</t>
  </si>
  <si>
    <t>8-918-670-77-90</t>
  </si>
  <si>
    <t>8-918-13-25-991</t>
  </si>
  <si>
    <t>8-918-35-28-556</t>
  </si>
  <si>
    <t>8-918-672-1-680</t>
  </si>
  <si>
    <t>8-918-643-14-29</t>
  </si>
  <si>
    <t>8-918-407-55-85</t>
  </si>
  <si>
    <t>8-918-243-55-08</t>
  </si>
  <si>
    <t>8-952-86-88-509</t>
  </si>
  <si>
    <t>8-929-83-87-846</t>
  </si>
  <si>
    <t>8-918-007-87-76</t>
  </si>
  <si>
    <t>8-928-275-95-54</t>
  </si>
  <si>
    <t>8-928-236-53-14</t>
  </si>
  <si>
    <t>8-905-40-82-936</t>
  </si>
  <si>
    <t>8-928-292-03-36</t>
  </si>
  <si>
    <t>8-918-156-83-39</t>
  </si>
  <si>
    <t>8-928-88-03-471</t>
  </si>
  <si>
    <t>8-918-216-99-16</t>
  </si>
  <si>
    <t>8-928-661-86-55</t>
  </si>
  <si>
    <t>8-918-674-63-07</t>
  </si>
  <si>
    <t>8-960-495-29-73</t>
  </si>
  <si>
    <t>8-918-474-33-98</t>
  </si>
  <si>
    <t>8-918-334-42-26</t>
  </si>
  <si>
    <t>8-965-462-03-05</t>
  </si>
  <si>
    <t>8-964-916-19-51</t>
  </si>
  <si>
    <t>8-918-053-77-45</t>
  </si>
  <si>
    <t>8-918-69-52-916</t>
  </si>
  <si>
    <t>8-960-488-79-39</t>
  </si>
  <si>
    <t>Краснодарский край, ст. Выселки, "Казачья Застава"</t>
  </si>
  <si>
    <t>8-928-43-73-582</t>
  </si>
  <si>
    <t>8-918-079-28-20</t>
  </si>
  <si>
    <t>8-918-139-18-00</t>
  </si>
  <si>
    <t>8-918-653-85-47</t>
  </si>
  <si>
    <t>8-928-275-64-46</t>
  </si>
  <si>
    <t>8-928-260-38-94</t>
  </si>
  <si>
    <t>8-918-235-41-00</t>
  </si>
  <si>
    <t>8-918-39-29-303</t>
  </si>
  <si>
    <t>8-952-972-70-10</t>
  </si>
  <si>
    <t>8-928-037-33-74</t>
  </si>
  <si>
    <t>8-988-163-17-87</t>
  </si>
  <si>
    <t>ТЕЛЕФОН</t>
  </si>
  <si>
    <t>Сумма мест</t>
  </si>
  <si>
    <t>Место</t>
  </si>
  <si>
    <t>СВОДНЫЙ ПРОТОКОЛ КОНКУРСНОЙ ПРОГРАММЫ</t>
  </si>
  <si>
    <t>Поваров</t>
  </si>
  <si>
    <t>Фотографий "Стоп-кадр"</t>
  </si>
  <si>
    <t>Главный судья вида конкурсная программа                                                      Пластамак А.К.</t>
  </si>
  <si>
    <t>Главны секретарь                                                                                                     Гоголадзе А.В.</t>
  </si>
  <si>
    <t>Бивуаков                                  (туристские навыки)</t>
  </si>
  <si>
    <t>Предсавления делегаций</t>
  </si>
  <si>
    <t>Фотостендов                                 "Смотрите - Это МЫ!"</t>
  </si>
  <si>
    <t>Эссе "О пользе туризма                                     для молодежи"</t>
  </si>
  <si>
    <t>Краеведения                                      "Узнай Кубанский край!"</t>
  </si>
  <si>
    <t>Художественной самодеятельности                              (бардовской песни)</t>
  </si>
  <si>
    <t>Туристских проектов</t>
  </si>
  <si>
    <t>Результат не учитывается, т.к. в конкурсе приняло участие менее 10 команд</t>
  </si>
  <si>
    <t xml:space="preserve"> Дистанция водная</t>
  </si>
  <si>
    <t>Спортивное ориентирование</t>
  </si>
  <si>
    <t>Спортивное скалолазание</t>
  </si>
  <si>
    <t>Конкурсная программа</t>
  </si>
  <si>
    <t>Главный судья                                                                                                           Гоголадзе В.Н.</t>
  </si>
  <si>
    <t>СВОДНЫЙ ПРОТОКОЛ</t>
  </si>
  <si>
    <t>ФИО представителя</t>
  </si>
  <si>
    <t>Сумма</t>
  </si>
  <si>
    <t>Республика Адыгея</t>
  </si>
  <si>
    <t>Краснодарский край, Староминский р-н</t>
  </si>
  <si>
    <t>Мультимедийных презентаций "Молодежный туризм в России"</t>
  </si>
  <si>
    <t>уч в 4-х конкурсах</t>
  </si>
  <si>
    <t>уч в 3-х конкурсах</t>
  </si>
  <si>
    <t>уч в 2-х конкурсах</t>
  </si>
  <si>
    <t>уч в 1-ом конкурсе</t>
  </si>
  <si>
    <t>Примечание</t>
  </si>
  <si>
    <t>Соревнования не состоялись</t>
  </si>
  <si>
    <t>Результат не учитывается, т.к. участвовало менее 10 команд</t>
  </si>
  <si>
    <t>уч. в 4-х видах</t>
  </si>
  <si>
    <t>уч. в 3-х видах</t>
  </si>
  <si>
    <t>уч. в 2-х видах</t>
  </si>
  <si>
    <t>уч.в 1-м виде</t>
  </si>
  <si>
    <t>Конкурс не состоялся</t>
  </si>
  <si>
    <t>х. Гуамка, Краснодарский край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</si>
</sst>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22"/>
      <name val="Arial Cyr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sz val="12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22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20"/>
      <name val="Arial Cyr"/>
      <family val="0"/>
    </font>
    <font>
      <sz val="10"/>
      <color indexed="8"/>
      <name val="Arial"/>
      <family val="2"/>
    </font>
    <font>
      <sz val="10"/>
      <color indexed="2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2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textRotation="90" wrapText="1"/>
    </xf>
    <xf numFmtId="0" fontId="17" fillId="0" borderId="13" xfId="0" applyFont="1" applyBorder="1" applyAlignment="1">
      <alignment horizontal="center" textRotation="90" wrapText="1"/>
    </xf>
    <xf numFmtId="0" fontId="17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17" fillId="0" borderId="27" xfId="0" applyFont="1" applyFill="1" applyBorder="1" applyAlignment="1">
      <alignment vertical="center" textRotation="9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textRotation="90" wrapText="1"/>
    </xf>
    <xf numFmtId="0" fontId="35" fillId="0" borderId="13" xfId="0" applyFont="1" applyBorder="1" applyAlignment="1">
      <alignment horizontal="center" textRotation="90" wrapText="1"/>
    </xf>
    <xf numFmtId="0" fontId="15" fillId="0" borderId="39" xfId="0" applyFont="1" applyFill="1" applyBorder="1" applyAlignment="1">
      <alignment vertical="center" textRotation="90"/>
    </xf>
    <xf numFmtId="0" fontId="15" fillId="0" borderId="11" xfId="0" applyFont="1" applyFill="1" applyBorder="1" applyAlignment="1">
      <alignment vertical="center" textRotation="90"/>
    </xf>
    <xf numFmtId="0" fontId="1" fillId="0" borderId="4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38" xfId="0" applyFont="1" applyFill="1" applyBorder="1" applyAlignment="1">
      <alignment vertical="center" textRotation="90"/>
    </xf>
    <xf numFmtId="0" fontId="14" fillId="0" borderId="37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vertical="center" textRotation="90"/>
    </xf>
    <xf numFmtId="0" fontId="15" fillId="0" borderId="11" xfId="0" applyFont="1" applyFill="1" applyBorder="1" applyAlignment="1">
      <alignment vertical="center" textRotation="90"/>
    </xf>
    <xf numFmtId="0" fontId="15" fillId="0" borderId="39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38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5"/>
  <sheetViews>
    <sheetView workbookViewId="0" topLeftCell="A94">
      <selection activeCell="B108" sqref="B108"/>
    </sheetView>
  </sheetViews>
  <sheetFormatPr defaultColWidth="9.00390625" defaultRowHeight="12.75"/>
  <cols>
    <col min="1" max="1" width="5.00390625" style="23" customWidth="1"/>
    <col min="2" max="2" width="46.375" style="0" customWidth="1"/>
    <col min="3" max="3" width="40.375" style="0" customWidth="1"/>
    <col min="4" max="4" width="5.375" style="1" hidden="1" customWidth="1"/>
    <col min="5" max="5" width="14.375" style="0" hidden="1" customWidth="1"/>
    <col min="6" max="6" width="11.875" style="10" hidden="1" customWidth="1"/>
    <col min="7" max="9" width="15.125" style="10" hidden="1" customWidth="1"/>
    <col min="10" max="10" width="17.25390625" style="10" hidden="1" customWidth="1"/>
    <col min="11" max="11" width="16.125" style="10" hidden="1" customWidth="1"/>
    <col min="12" max="12" width="1.12109375" style="10" hidden="1" customWidth="1"/>
    <col min="13" max="13" width="5.625" style="10" customWidth="1"/>
    <col min="14" max="15" width="4.625" style="0" customWidth="1"/>
    <col min="16" max="16" width="5.125" style="0" customWidth="1"/>
    <col min="17" max="17" width="4.00390625" style="0" customWidth="1"/>
    <col min="18" max="18" width="5.125" style="0" customWidth="1"/>
    <col min="19" max="19" width="4.75390625" style="23" customWidth="1"/>
    <col min="20" max="20" width="5.875" style="23" customWidth="1"/>
    <col min="21" max="21" width="6.375" style="0" customWidth="1"/>
    <col min="22" max="22" width="4.875" style="0" customWidth="1"/>
    <col min="23" max="23" width="6.625" style="0" customWidth="1"/>
    <col min="24" max="24" width="8.00390625" style="0" customWidth="1"/>
    <col min="25" max="25" width="6.625" style="0" customWidth="1"/>
    <col min="26" max="26" width="22.375" style="0" customWidth="1"/>
  </cols>
  <sheetData>
    <row r="1" spans="1:20" s="2" customFormat="1" ht="18" hidden="1">
      <c r="A1" s="20" t="s">
        <v>225</v>
      </c>
      <c r="B1" s="11"/>
      <c r="C1" s="11"/>
      <c r="D1" s="11"/>
      <c r="F1" s="11"/>
      <c r="G1" s="11"/>
      <c r="H1" s="11"/>
      <c r="I1" s="11"/>
      <c r="J1" s="11"/>
      <c r="K1" s="11"/>
      <c r="L1" s="11"/>
      <c r="M1" s="11"/>
      <c r="S1" s="25"/>
      <c r="T1" s="25"/>
    </row>
    <row r="2" spans="1:25" s="2" customFormat="1" ht="18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0" s="2" customFormat="1" ht="18" hidden="1">
      <c r="A3" s="20" t="s">
        <v>227</v>
      </c>
      <c r="B3" s="11"/>
      <c r="C3" s="11"/>
      <c r="D3" s="11"/>
      <c r="F3" s="11"/>
      <c r="G3" s="11"/>
      <c r="H3" s="11"/>
      <c r="I3" s="11"/>
      <c r="J3" s="11"/>
      <c r="K3" s="11"/>
      <c r="L3" s="11"/>
      <c r="M3" s="11"/>
      <c r="S3" s="25"/>
      <c r="T3" s="25"/>
    </row>
    <row r="4" spans="1:20" s="2" customFormat="1" ht="18" hidden="1">
      <c r="A4" s="20" t="s">
        <v>226</v>
      </c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S4" s="25"/>
      <c r="T4" s="25"/>
    </row>
    <row r="5" spans="1:20" s="2" customFormat="1" ht="18" hidden="1">
      <c r="A5" s="20" t="s">
        <v>223</v>
      </c>
      <c r="B5" s="11"/>
      <c r="C5" s="11"/>
      <c r="D5" s="11"/>
      <c r="F5" s="11"/>
      <c r="G5" s="11"/>
      <c r="H5" s="11"/>
      <c r="I5" s="11"/>
      <c r="J5" s="11"/>
      <c r="K5" s="11"/>
      <c r="L5" s="11"/>
      <c r="M5" s="11"/>
      <c r="S5" s="25"/>
      <c r="T5" s="25"/>
    </row>
    <row r="6" spans="1:20" s="2" customFormat="1" ht="11.25" customHeight="1">
      <c r="A6" s="20"/>
      <c r="B6" s="11"/>
      <c r="C6" s="11"/>
      <c r="D6" s="11"/>
      <c r="F6" s="11"/>
      <c r="G6" s="11"/>
      <c r="H6" s="11"/>
      <c r="I6" s="11"/>
      <c r="J6" s="11"/>
      <c r="K6" s="11"/>
      <c r="L6" s="11"/>
      <c r="M6" s="11"/>
      <c r="S6" s="25"/>
      <c r="T6" s="25"/>
    </row>
    <row r="7" spans="1:25" s="2" customFormat="1" ht="29.25" customHeight="1">
      <c r="A7" s="137" t="s">
        <v>279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s="2" customFormat="1" ht="27" customHeight="1" thickBot="1">
      <c r="A8" s="21" t="s">
        <v>222</v>
      </c>
      <c r="B8" s="8"/>
      <c r="C8" s="8"/>
      <c r="D8" s="11"/>
      <c r="F8" s="8"/>
      <c r="G8" s="8"/>
      <c r="H8" s="8"/>
      <c r="I8" s="8"/>
      <c r="J8" s="8"/>
      <c r="L8" s="5"/>
      <c r="M8" s="5"/>
      <c r="S8" s="25"/>
      <c r="T8" s="25"/>
      <c r="Y8" s="5" t="s">
        <v>315</v>
      </c>
    </row>
    <row r="9" spans="1:26" s="6" customFormat="1" ht="22.5" customHeight="1">
      <c r="A9" s="138" t="s">
        <v>0</v>
      </c>
      <c r="B9" s="139" t="s">
        <v>3</v>
      </c>
      <c r="C9" s="139" t="s">
        <v>4</v>
      </c>
      <c r="D9" s="141" t="s">
        <v>7</v>
      </c>
      <c r="E9" s="145" t="s">
        <v>276</v>
      </c>
      <c r="F9" s="146" t="s">
        <v>43</v>
      </c>
      <c r="G9" s="138" t="s">
        <v>228</v>
      </c>
      <c r="H9" s="138"/>
      <c r="I9" s="138"/>
      <c r="J9" s="138"/>
      <c r="K9" s="138"/>
      <c r="L9" s="14"/>
      <c r="M9" s="129" t="s">
        <v>230</v>
      </c>
      <c r="N9" s="130"/>
      <c r="O9" s="130"/>
      <c r="P9" s="130"/>
      <c r="Q9" s="130"/>
      <c r="R9" s="130"/>
      <c r="S9" s="130"/>
      <c r="T9" s="130"/>
      <c r="U9" s="130"/>
      <c r="V9" s="130"/>
      <c r="W9" s="65"/>
      <c r="X9" s="140" t="s">
        <v>277</v>
      </c>
      <c r="Y9" s="144" t="s">
        <v>278</v>
      </c>
      <c r="Z9" s="142" t="s">
        <v>307</v>
      </c>
    </row>
    <row r="10" spans="1:26" s="7" customFormat="1" ht="183.75" customHeight="1">
      <c r="A10" s="138"/>
      <c r="B10" s="139"/>
      <c r="C10" s="139"/>
      <c r="D10" s="141"/>
      <c r="E10" s="145"/>
      <c r="F10" s="146"/>
      <c r="G10" s="13" t="s">
        <v>225</v>
      </c>
      <c r="H10" s="13" t="s">
        <v>42</v>
      </c>
      <c r="I10" s="13" t="s">
        <v>224</v>
      </c>
      <c r="J10" s="13" t="s">
        <v>226</v>
      </c>
      <c r="K10" s="13" t="s">
        <v>223</v>
      </c>
      <c r="L10" s="13"/>
      <c r="M10" s="47" t="s">
        <v>284</v>
      </c>
      <c r="N10" s="47" t="s">
        <v>285</v>
      </c>
      <c r="O10" s="47" t="s">
        <v>281</v>
      </c>
      <c r="P10" s="47" t="s">
        <v>287</v>
      </c>
      <c r="Q10" s="47" t="s">
        <v>231</v>
      </c>
      <c r="R10" s="47" t="s">
        <v>286</v>
      </c>
      <c r="S10" s="47" t="s">
        <v>280</v>
      </c>
      <c r="T10" s="47" t="s">
        <v>288</v>
      </c>
      <c r="U10" s="47" t="s">
        <v>302</v>
      </c>
      <c r="V10" s="47" t="s">
        <v>290</v>
      </c>
      <c r="W10" s="47" t="s">
        <v>289</v>
      </c>
      <c r="X10" s="140"/>
      <c r="Y10" s="144"/>
      <c r="Z10" s="143"/>
    </row>
    <row r="11" spans="1:26" s="63" customFormat="1" ht="20.25" customHeight="1">
      <c r="A11" s="116">
        <v>1</v>
      </c>
      <c r="B11" s="117" t="s">
        <v>150</v>
      </c>
      <c r="C11" s="118" t="s">
        <v>57</v>
      </c>
      <c r="D11" s="119">
        <v>1</v>
      </c>
      <c r="E11" s="118" t="s">
        <v>242</v>
      </c>
      <c r="F11" s="119">
        <v>8</v>
      </c>
      <c r="G11" s="119">
        <v>1</v>
      </c>
      <c r="H11" s="119"/>
      <c r="I11" s="119"/>
      <c r="J11" s="119">
        <v>1</v>
      </c>
      <c r="K11" s="119"/>
      <c r="L11" s="119"/>
      <c r="M11" s="133" t="s">
        <v>314</v>
      </c>
      <c r="N11" s="120">
        <v>3</v>
      </c>
      <c r="O11" s="120">
        <v>17</v>
      </c>
      <c r="P11" s="120">
        <v>2</v>
      </c>
      <c r="Q11" s="120"/>
      <c r="R11" s="120"/>
      <c r="S11" s="121">
        <v>2</v>
      </c>
      <c r="T11" s="121">
        <v>1</v>
      </c>
      <c r="U11" s="131" t="s">
        <v>291</v>
      </c>
      <c r="V11" s="131" t="s">
        <v>291</v>
      </c>
      <c r="W11" s="121">
        <v>2</v>
      </c>
      <c r="X11" s="122">
        <f>SUM(M11:W11)-O11</f>
        <v>10</v>
      </c>
      <c r="Y11" s="123">
        <v>1</v>
      </c>
      <c r="Z11" s="124"/>
    </row>
    <row r="12" spans="1:26" s="63" customFormat="1" ht="33.75" customHeight="1">
      <c r="A12" s="76">
        <v>2</v>
      </c>
      <c r="B12" s="72" t="s">
        <v>83</v>
      </c>
      <c r="C12" s="73" t="s">
        <v>84</v>
      </c>
      <c r="D12" s="74">
        <v>1</v>
      </c>
      <c r="E12" s="73" t="s">
        <v>85</v>
      </c>
      <c r="F12" s="74">
        <v>9</v>
      </c>
      <c r="G12" s="74"/>
      <c r="H12" s="74">
        <v>1</v>
      </c>
      <c r="I12" s="74"/>
      <c r="J12" s="74"/>
      <c r="K12" s="74"/>
      <c r="L12" s="74"/>
      <c r="M12" s="134"/>
      <c r="N12" s="14">
        <v>5</v>
      </c>
      <c r="O12" s="14">
        <v>14</v>
      </c>
      <c r="P12" s="14">
        <v>1</v>
      </c>
      <c r="Q12" s="14">
        <v>2</v>
      </c>
      <c r="R12" s="14">
        <v>1</v>
      </c>
      <c r="S12" s="75">
        <v>1</v>
      </c>
      <c r="T12" s="75"/>
      <c r="U12" s="132"/>
      <c r="V12" s="132"/>
      <c r="W12" s="75"/>
      <c r="X12" s="122">
        <f>SUM(M12:W12)-O12</f>
        <v>10</v>
      </c>
      <c r="Y12" s="125">
        <v>1</v>
      </c>
      <c r="Z12" s="124"/>
    </row>
    <row r="13" spans="1:26" s="63" customFormat="1" ht="33.75" customHeight="1">
      <c r="A13" s="116">
        <v>3</v>
      </c>
      <c r="B13" s="72" t="s">
        <v>86</v>
      </c>
      <c r="C13" s="73" t="s">
        <v>87</v>
      </c>
      <c r="D13" s="74">
        <v>1</v>
      </c>
      <c r="E13" s="73" t="s">
        <v>88</v>
      </c>
      <c r="F13" s="74">
        <v>43</v>
      </c>
      <c r="G13" s="74"/>
      <c r="H13" s="74">
        <v>1</v>
      </c>
      <c r="I13" s="74"/>
      <c r="J13" s="74"/>
      <c r="K13" s="74"/>
      <c r="L13" s="74"/>
      <c r="M13" s="134"/>
      <c r="N13" s="14">
        <v>12</v>
      </c>
      <c r="O13" s="14">
        <v>3</v>
      </c>
      <c r="P13" s="14">
        <v>4</v>
      </c>
      <c r="Q13" s="14">
        <v>11</v>
      </c>
      <c r="R13" s="14">
        <v>2</v>
      </c>
      <c r="S13" s="75">
        <v>1</v>
      </c>
      <c r="T13" s="75">
        <v>5</v>
      </c>
      <c r="U13" s="132"/>
      <c r="V13" s="132"/>
      <c r="W13" s="75">
        <v>1</v>
      </c>
      <c r="X13" s="122">
        <f>SUM(M13:W13)-N13-Q13-T13</f>
        <v>11</v>
      </c>
      <c r="Y13" s="126">
        <v>3</v>
      </c>
      <c r="Z13" s="124"/>
    </row>
    <row r="14" spans="1:26" s="63" customFormat="1" ht="21" customHeight="1">
      <c r="A14" s="76">
        <v>4</v>
      </c>
      <c r="B14" s="72" t="s">
        <v>182</v>
      </c>
      <c r="C14" s="73" t="s">
        <v>35</v>
      </c>
      <c r="D14" s="74">
        <v>1</v>
      </c>
      <c r="E14" s="73" t="s">
        <v>36</v>
      </c>
      <c r="F14" s="74">
        <v>9</v>
      </c>
      <c r="G14" s="74">
        <v>1</v>
      </c>
      <c r="H14" s="74"/>
      <c r="I14" s="74"/>
      <c r="J14" s="74"/>
      <c r="K14" s="74"/>
      <c r="L14" s="74"/>
      <c r="M14" s="134"/>
      <c r="N14" s="14">
        <v>1</v>
      </c>
      <c r="O14" s="14">
        <v>5</v>
      </c>
      <c r="P14" s="14"/>
      <c r="Q14" s="14">
        <v>4</v>
      </c>
      <c r="R14" s="14">
        <v>10</v>
      </c>
      <c r="S14" s="75">
        <v>5</v>
      </c>
      <c r="T14" s="75">
        <v>8</v>
      </c>
      <c r="U14" s="132"/>
      <c r="V14" s="132"/>
      <c r="W14" s="75">
        <v>1</v>
      </c>
      <c r="X14" s="122">
        <f>SUM(M14:W14)-R14-T14</f>
        <v>16</v>
      </c>
      <c r="Y14" s="123">
        <v>4</v>
      </c>
      <c r="Z14" s="124"/>
    </row>
    <row r="15" spans="1:42" s="63" customFormat="1" ht="21" customHeight="1">
      <c r="A15" s="116">
        <v>5</v>
      </c>
      <c r="B15" s="72" t="s">
        <v>190</v>
      </c>
      <c r="C15" s="73" t="s">
        <v>67</v>
      </c>
      <c r="D15" s="74">
        <v>1</v>
      </c>
      <c r="E15" s="73" t="s">
        <v>68</v>
      </c>
      <c r="F15" s="74">
        <v>8</v>
      </c>
      <c r="G15" s="74">
        <v>1</v>
      </c>
      <c r="H15" s="74"/>
      <c r="I15" s="74">
        <v>1</v>
      </c>
      <c r="J15" s="74"/>
      <c r="K15" s="74"/>
      <c r="L15" s="74"/>
      <c r="M15" s="134"/>
      <c r="N15" s="14">
        <v>2</v>
      </c>
      <c r="O15" s="14">
        <v>5</v>
      </c>
      <c r="P15" s="14"/>
      <c r="Q15" s="14">
        <v>6</v>
      </c>
      <c r="R15" s="14">
        <v>2</v>
      </c>
      <c r="S15" s="75">
        <v>12</v>
      </c>
      <c r="T15" s="75">
        <v>14</v>
      </c>
      <c r="U15" s="132"/>
      <c r="V15" s="132"/>
      <c r="W15" s="75">
        <v>2</v>
      </c>
      <c r="X15" s="122">
        <f>SUM(M15:W15)-S15-T15</f>
        <v>17</v>
      </c>
      <c r="Y15" s="126">
        <v>5</v>
      </c>
      <c r="Z15" s="124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26" s="63" customFormat="1" ht="21" customHeight="1">
      <c r="A16" s="76">
        <v>6</v>
      </c>
      <c r="B16" s="72" t="s">
        <v>29</v>
      </c>
      <c r="C16" s="73" t="s">
        <v>30</v>
      </c>
      <c r="D16" s="74">
        <v>1</v>
      </c>
      <c r="E16" s="73" t="s">
        <v>31</v>
      </c>
      <c r="F16" s="74">
        <v>7</v>
      </c>
      <c r="G16" s="74">
        <v>1</v>
      </c>
      <c r="H16" s="74">
        <v>1</v>
      </c>
      <c r="I16" s="74"/>
      <c r="J16" s="74"/>
      <c r="K16" s="74"/>
      <c r="L16" s="74"/>
      <c r="M16" s="134"/>
      <c r="N16" s="14">
        <v>6</v>
      </c>
      <c r="O16" s="14">
        <v>2</v>
      </c>
      <c r="P16" s="75"/>
      <c r="Q16" s="75"/>
      <c r="R16" s="75"/>
      <c r="S16" s="75">
        <v>14</v>
      </c>
      <c r="T16" s="75">
        <v>7</v>
      </c>
      <c r="U16" s="132"/>
      <c r="V16" s="132"/>
      <c r="W16" s="75">
        <v>6</v>
      </c>
      <c r="X16" s="122">
        <f>SUM(M16:W16)</f>
        <v>35</v>
      </c>
      <c r="Y16" s="126">
        <v>6</v>
      </c>
      <c r="Z16" s="124"/>
    </row>
    <row r="17" spans="1:26" s="63" customFormat="1" ht="21" customHeight="1">
      <c r="A17" s="116">
        <v>7</v>
      </c>
      <c r="B17" s="72" t="s">
        <v>197</v>
      </c>
      <c r="C17" s="73" t="s">
        <v>12</v>
      </c>
      <c r="D17" s="74">
        <v>1</v>
      </c>
      <c r="E17" s="73" t="s">
        <v>268</v>
      </c>
      <c r="F17" s="74">
        <v>8</v>
      </c>
      <c r="G17" s="74">
        <v>1</v>
      </c>
      <c r="H17" s="74"/>
      <c r="I17" s="74"/>
      <c r="J17" s="74">
        <v>1</v>
      </c>
      <c r="K17" s="74"/>
      <c r="L17" s="74"/>
      <c r="M17" s="134"/>
      <c r="N17" s="14">
        <v>12</v>
      </c>
      <c r="O17" s="14">
        <v>17</v>
      </c>
      <c r="P17" s="75"/>
      <c r="Q17" s="75"/>
      <c r="R17" s="75"/>
      <c r="S17" s="75">
        <v>2</v>
      </c>
      <c r="T17" s="75">
        <v>6</v>
      </c>
      <c r="U17" s="132"/>
      <c r="V17" s="132"/>
      <c r="W17" s="75">
        <v>1</v>
      </c>
      <c r="X17" s="122">
        <f>SUM(M17:W17)</f>
        <v>38</v>
      </c>
      <c r="Y17" s="126">
        <v>7</v>
      </c>
      <c r="Z17" s="124"/>
    </row>
    <row r="18" spans="1:42" s="63" customFormat="1" ht="21" customHeight="1">
      <c r="A18" s="76">
        <v>8</v>
      </c>
      <c r="B18" s="72" t="s">
        <v>25</v>
      </c>
      <c r="C18" s="73" t="s">
        <v>181</v>
      </c>
      <c r="D18" s="74">
        <v>1</v>
      </c>
      <c r="E18" s="73" t="s">
        <v>26</v>
      </c>
      <c r="F18" s="74">
        <v>9</v>
      </c>
      <c r="G18" s="74">
        <v>1</v>
      </c>
      <c r="H18" s="74"/>
      <c r="I18" s="74"/>
      <c r="J18" s="74"/>
      <c r="K18" s="74"/>
      <c r="L18" s="74"/>
      <c r="M18" s="134"/>
      <c r="N18" s="14">
        <v>20</v>
      </c>
      <c r="O18" s="14">
        <v>5</v>
      </c>
      <c r="P18" s="14"/>
      <c r="Q18" s="14">
        <v>8</v>
      </c>
      <c r="R18" s="14">
        <v>5</v>
      </c>
      <c r="S18" s="75"/>
      <c r="T18" s="75">
        <v>8</v>
      </c>
      <c r="U18" s="132"/>
      <c r="V18" s="132"/>
      <c r="W18" s="75">
        <v>12</v>
      </c>
      <c r="X18" s="122">
        <f>SUM(M18:W18)-N18</f>
        <v>38</v>
      </c>
      <c r="Y18" s="126">
        <v>7</v>
      </c>
      <c r="Z18" s="124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26" s="63" customFormat="1" ht="21" customHeight="1">
      <c r="A19" s="116">
        <v>9</v>
      </c>
      <c r="B19" s="72" t="s">
        <v>148</v>
      </c>
      <c r="C19" s="73" t="s">
        <v>27</v>
      </c>
      <c r="D19" s="74">
        <v>1</v>
      </c>
      <c r="E19" s="73" t="s">
        <v>257</v>
      </c>
      <c r="F19" s="74">
        <v>11</v>
      </c>
      <c r="G19" s="74">
        <v>1</v>
      </c>
      <c r="H19" s="74"/>
      <c r="I19" s="74"/>
      <c r="J19" s="74">
        <v>1</v>
      </c>
      <c r="K19" s="74"/>
      <c r="L19" s="74"/>
      <c r="M19" s="134"/>
      <c r="N19" s="14">
        <v>12</v>
      </c>
      <c r="O19" s="14">
        <v>16</v>
      </c>
      <c r="P19" s="14">
        <v>9</v>
      </c>
      <c r="Q19" s="14">
        <v>13</v>
      </c>
      <c r="R19" s="75"/>
      <c r="S19" s="75">
        <v>9</v>
      </c>
      <c r="T19" s="75">
        <v>13</v>
      </c>
      <c r="U19" s="132"/>
      <c r="V19" s="132"/>
      <c r="W19" s="75">
        <v>1</v>
      </c>
      <c r="X19" s="122">
        <f>SUM(M19:W19)-T19-O19</f>
        <v>44</v>
      </c>
      <c r="Y19" s="126">
        <v>9</v>
      </c>
      <c r="Z19" s="124"/>
    </row>
    <row r="20" spans="1:26" s="63" customFormat="1" ht="21" customHeight="1">
      <c r="A20" s="76">
        <v>10</v>
      </c>
      <c r="B20" s="72" t="s">
        <v>186</v>
      </c>
      <c r="C20" s="73" t="s">
        <v>54</v>
      </c>
      <c r="D20" s="74">
        <v>1</v>
      </c>
      <c r="E20" s="73" t="s">
        <v>55</v>
      </c>
      <c r="F20" s="74">
        <v>10</v>
      </c>
      <c r="G20" s="74">
        <v>1</v>
      </c>
      <c r="H20" s="74"/>
      <c r="I20" s="74"/>
      <c r="J20" s="74"/>
      <c r="K20" s="74"/>
      <c r="L20" s="74"/>
      <c r="M20" s="134"/>
      <c r="N20" s="75">
        <v>22</v>
      </c>
      <c r="O20" s="75">
        <v>3</v>
      </c>
      <c r="P20" s="75"/>
      <c r="Q20" s="75"/>
      <c r="R20" s="75">
        <v>7</v>
      </c>
      <c r="S20" s="75">
        <v>7</v>
      </c>
      <c r="T20" s="75">
        <v>7</v>
      </c>
      <c r="U20" s="132"/>
      <c r="V20" s="132"/>
      <c r="W20" s="75"/>
      <c r="X20" s="122">
        <f>SUM(M20:W20)</f>
        <v>46</v>
      </c>
      <c r="Y20" s="126">
        <v>10</v>
      </c>
      <c r="Z20" s="124"/>
    </row>
    <row r="21" spans="1:26" s="63" customFormat="1" ht="21" customHeight="1">
      <c r="A21" s="116">
        <v>11</v>
      </c>
      <c r="B21" s="72" t="s">
        <v>117</v>
      </c>
      <c r="C21" s="73" t="s">
        <v>118</v>
      </c>
      <c r="D21" s="74">
        <v>1</v>
      </c>
      <c r="E21" s="73" t="s">
        <v>119</v>
      </c>
      <c r="F21" s="74">
        <v>12</v>
      </c>
      <c r="G21" s="74">
        <v>1</v>
      </c>
      <c r="H21" s="74"/>
      <c r="I21" s="74"/>
      <c r="J21" s="74"/>
      <c r="K21" s="74"/>
      <c r="L21" s="74"/>
      <c r="M21" s="134"/>
      <c r="N21" s="14">
        <v>28</v>
      </c>
      <c r="O21" s="14"/>
      <c r="P21" s="14"/>
      <c r="Q21" s="14">
        <v>5</v>
      </c>
      <c r="R21" s="14">
        <v>3</v>
      </c>
      <c r="S21" s="75">
        <v>6</v>
      </c>
      <c r="T21" s="75">
        <v>5</v>
      </c>
      <c r="U21" s="132"/>
      <c r="V21" s="132"/>
      <c r="W21" s="75"/>
      <c r="X21" s="122">
        <f>SUM(M21:W21)</f>
        <v>47</v>
      </c>
      <c r="Y21" s="126">
        <v>11</v>
      </c>
      <c r="Z21" s="124"/>
    </row>
    <row r="22" spans="1:26" s="63" customFormat="1" ht="21" customHeight="1">
      <c r="A22" s="76">
        <v>12</v>
      </c>
      <c r="B22" s="72" t="s">
        <v>180</v>
      </c>
      <c r="C22" s="73" t="s">
        <v>9</v>
      </c>
      <c r="D22" s="74">
        <v>1</v>
      </c>
      <c r="E22" s="73" t="s">
        <v>10</v>
      </c>
      <c r="F22" s="74">
        <v>7</v>
      </c>
      <c r="G22" s="74">
        <v>1</v>
      </c>
      <c r="H22" s="74"/>
      <c r="I22" s="74"/>
      <c r="J22" s="74"/>
      <c r="K22" s="74"/>
      <c r="L22" s="74"/>
      <c r="M22" s="134"/>
      <c r="N22" s="14">
        <v>27</v>
      </c>
      <c r="O22" s="14"/>
      <c r="P22" s="14">
        <v>7</v>
      </c>
      <c r="Q22" s="14"/>
      <c r="R22" s="14">
        <v>10</v>
      </c>
      <c r="S22" s="75">
        <v>16</v>
      </c>
      <c r="T22" s="75">
        <v>15</v>
      </c>
      <c r="U22" s="132"/>
      <c r="V22" s="132"/>
      <c r="W22" s="75">
        <v>1</v>
      </c>
      <c r="X22" s="122">
        <f>SUM(M22:W22)-N22</f>
        <v>49</v>
      </c>
      <c r="Y22" s="126">
        <v>12</v>
      </c>
      <c r="Z22" s="124"/>
    </row>
    <row r="23" spans="1:26" s="63" customFormat="1" ht="21" customHeight="1">
      <c r="A23" s="116">
        <v>13</v>
      </c>
      <c r="B23" s="72" t="s">
        <v>188</v>
      </c>
      <c r="C23" s="73" t="s">
        <v>63</v>
      </c>
      <c r="D23" s="74">
        <v>1</v>
      </c>
      <c r="E23" s="73" t="s">
        <v>64</v>
      </c>
      <c r="F23" s="74">
        <v>7</v>
      </c>
      <c r="G23" s="74">
        <v>1</v>
      </c>
      <c r="H23" s="74"/>
      <c r="I23" s="74"/>
      <c r="J23" s="74"/>
      <c r="K23" s="74"/>
      <c r="L23" s="74"/>
      <c r="M23" s="134"/>
      <c r="N23" s="14">
        <v>14</v>
      </c>
      <c r="O23" s="14">
        <v>12</v>
      </c>
      <c r="P23" s="14">
        <v>10</v>
      </c>
      <c r="Q23" s="75"/>
      <c r="R23" s="75"/>
      <c r="S23" s="75">
        <v>9</v>
      </c>
      <c r="T23" s="75">
        <v>10</v>
      </c>
      <c r="U23" s="132"/>
      <c r="V23" s="132"/>
      <c r="W23" s="75">
        <v>13</v>
      </c>
      <c r="X23" s="122">
        <f>SUM(M23:W23)-N23</f>
        <v>54</v>
      </c>
      <c r="Y23" s="126">
        <v>13</v>
      </c>
      <c r="Z23" s="124"/>
    </row>
    <row r="24" spans="1:26" s="63" customFormat="1" ht="21" customHeight="1">
      <c r="A24" s="76">
        <v>14</v>
      </c>
      <c r="B24" s="72" t="s">
        <v>166</v>
      </c>
      <c r="C24" s="73" t="s">
        <v>113</v>
      </c>
      <c r="D24" s="74">
        <v>0</v>
      </c>
      <c r="E24" s="73"/>
      <c r="F24" s="74">
        <v>8</v>
      </c>
      <c r="G24" s="74">
        <v>1</v>
      </c>
      <c r="H24" s="74"/>
      <c r="I24" s="74"/>
      <c r="J24" s="74">
        <v>1</v>
      </c>
      <c r="K24" s="74"/>
      <c r="L24" s="74"/>
      <c r="M24" s="134"/>
      <c r="N24" s="75">
        <v>16</v>
      </c>
      <c r="O24" s="75">
        <v>9</v>
      </c>
      <c r="P24" s="75"/>
      <c r="Q24" s="75">
        <v>14</v>
      </c>
      <c r="R24" s="75"/>
      <c r="S24" s="75">
        <v>8</v>
      </c>
      <c r="T24" s="75">
        <v>11</v>
      </c>
      <c r="U24" s="132"/>
      <c r="V24" s="132"/>
      <c r="W24" s="75"/>
      <c r="X24" s="122">
        <f>SUM(M24:W24)</f>
        <v>58</v>
      </c>
      <c r="Y24" s="126">
        <v>14</v>
      </c>
      <c r="Z24" s="124"/>
    </row>
    <row r="25" spans="1:26" s="63" customFormat="1" ht="21" customHeight="1">
      <c r="A25" s="116">
        <v>15</v>
      </c>
      <c r="B25" s="72" t="s">
        <v>151</v>
      </c>
      <c r="C25" s="73" t="s">
        <v>78</v>
      </c>
      <c r="D25" s="81">
        <v>0</v>
      </c>
      <c r="E25" s="73"/>
      <c r="F25" s="74">
        <v>8</v>
      </c>
      <c r="G25" s="74">
        <v>1</v>
      </c>
      <c r="H25" s="74"/>
      <c r="I25" s="74"/>
      <c r="J25" s="74">
        <v>1</v>
      </c>
      <c r="K25" s="74"/>
      <c r="L25" s="74"/>
      <c r="M25" s="134"/>
      <c r="N25" s="14">
        <v>19</v>
      </c>
      <c r="O25" s="14">
        <v>18</v>
      </c>
      <c r="P25" s="14"/>
      <c r="Q25" s="14"/>
      <c r="R25" s="14">
        <v>9</v>
      </c>
      <c r="S25" s="14">
        <v>10</v>
      </c>
      <c r="T25" s="14">
        <v>19</v>
      </c>
      <c r="U25" s="132"/>
      <c r="V25" s="132"/>
      <c r="W25" s="14">
        <v>5</v>
      </c>
      <c r="X25" s="122">
        <f>SUM(M25:W25)-T25</f>
        <v>61</v>
      </c>
      <c r="Y25" s="126">
        <v>15</v>
      </c>
      <c r="Z25" s="124"/>
    </row>
    <row r="26" spans="1:26" s="63" customFormat="1" ht="21" customHeight="1">
      <c r="A26" s="76">
        <v>16</v>
      </c>
      <c r="B26" s="72" t="s">
        <v>146</v>
      </c>
      <c r="C26" s="73" t="s">
        <v>5</v>
      </c>
      <c r="D26" s="74">
        <v>1</v>
      </c>
      <c r="E26" s="73" t="s">
        <v>233</v>
      </c>
      <c r="F26" s="74">
        <v>8</v>
      </c>
      <c r="G26" s="74">
        <v>1</v>
      </c>
      <c r="H26" s="74" t="s">
        <v>2</v>
      </c>
      <c r="I26" s="74"/>
      <c r="J26" s="74">
        <v>1</v>
      </c>
      <c r="K26" s="74"/>
      <c r="L26" s="74"/>
      <c r="M26" s="134"/>
      <c r="N26" s="14">
        <v>16</v>
      </c>
      <c r="O26" s="14">
        <v>18</v>
      </c>
      <c r="P26" s="14"/>
      <c r="Q26" s="14"/>
      <c r="R26" s="14"/>
      <c r="S26" s="75">
        <v>12</v>
      </c>
      <c r="T26" s="75">
        <v>7</v>
      </c>
      <c r="U26" s="132"/>
      <c r="V26" s="132"/>
      <c r="W26" s="75">
        <v>11</v>
      </c>
      <c r="X26" s="122">
        <f aca="true" t="shared" si="0" ref="X26:X57">SUM(M26:W26)</f>
        <v>64</v>
      </c>
      <c r="Y26" s="126">
        <v>16</v>
      </c>
      <c r="Z26" s="124"/>
    </row>
    <row r="27" spans="1:26" s="63" customFormat="1" ht="21" customHeight="1">
      <c r="A27" s="116">
        <v>17</v>
      </c>
      <c r="B27" s="72" t="s">
        <v>45</v>
      </c>
      <c r="C27" s="73" t="s">
        <v>46</v>
      </c>
      <c r="D27" s="74">
        <v>1</v>
      </c>
      <c r="E27" s="73" t="s">
        <v>53</v>
      </c>
      <c r="F27" s="74">
        <v>11</v>
      </c>
      <c r="G27" s="74"/>
      <c r="H27" s="74">
        <v>1</v>
      </c>
      <c r="I27" s="74"/>
      <c r="J27" s="74"/>
      <c r="K27" s="74"/>
      <c r="L27" s="74"/>
      <c r="M27" s="134"/>
      <c r="N27" s="14">
        <v>24</v>
      </c>
      <c r="O27" s="14"/>
      <c r="P27" s="14">
        <v>6</v>
      </c>
      <c r="Q27" s="14">
        <v>9</v>
      </c>
      <c r="R27" s="14"/>
      <c r="S27" s="75">
        <v>19</v>
      </c>
      <c r="T27" s="75"/>
      <c r="U27" s="132"/>
      <c r="V27" s="132"/>
      <c r="W27" s="75">
        <v>9</v>
      </c>
      <c r="X27" s="122">
        <f t="shared" si="0"/>
        <v>67</v>
      </c>
      <c r="Y27" s="126">
        <v>17</v>
      </c>
      <c r="Z27" s="124"/>
    </row>
    <row r="28" spans="1:26" s="63" customFormat="1" ht="21" customHeight="1">
      <c r="A28" s="76">
        <v>18</v>
      </c>
      <c r="B28" s="72" t="s">
        <v>185</v>
      </c>
      <c r="C28" s="73" t="s">
        <v>49</v>
      </c>
      <c r="D28" s="74">
        <v>0</v>
      </c>
      <c r="E28" s="73" t="s">
        <v>50</v>
      </c>
      <c r="F28" s="74">
        <v>10</v>
      </c>
      <c r="G28" s="74">
        <v>1</v>
      </c>
      <c r="H28" s="74"/>
      <c r="I28" s="74"/>
      <c r="J28" s="74"/>
      <c r="K28" s="74"/>
      <c r="L28" s="74"/>
      <c r="M28" s="134"/>
      <c r="N28" s="75">
        <v>8</v>
      </c>
      <c r="O28" s="75"/>
      <c r="P28" s="75"/>
      <c r="Q28" s="75"/>
      <c r="R28" s="75"/>
      <c r="S28" s="75">
        <v>4</v>
      </c>
      <c r="T28" s="75">
        <v>7</v>
      </c>
      <c r="U28" s="132"/>
      <c r="V28" s="132"/>
      <c r="W28" s="75">
        <v>7</v>
      </c>
      <c r="X28" s="122">
        <f t="shared" si="0"/>
        <v>26</v>
      </c>
      <c r="Y28" s="126">
        <v>18</v>
      </c>
      <c r="Z28" s="124" t="s">
        <v>303</v>
      </c>
    </row>
    <row r="29" spans="1:26" s="63" customFormat="1" ht="21" customHeight="1">
      <c r="A29" s="116">
        <v>19</v>
      </c>
      <c r="B29" s="72" t="s">
        <v>200</v>
      </c>
      <c r="C29" s="73" t="s">
        <v>201</v>
      </c>
      <c r="D29" s="74">
        <v>1</v>
      </c>
      <c r="E29" s="73"/>
      <c r="F29" s="74">
        <v>12</v>
      </c>
      <c r="G29" s="74">
        <v>1</v>
      </c>
      <c r="H29" s="74"/>
      <c r="I29" s="74"/>
      <c r="J29" s="74">
        <v>1</v>
      </c>
      <c r="K29" s="74"/>
      <c r="L29" s="74"/>
      <c r="M29" s="134"/>
      <c r="N29" s="75">
        <v>9</v>
      </c>
      <c r="O29" s="75"/>
      <c r="P29" s="75"/>
      <c r="Q29" s="75"/>
      <c r="R29" s="75"/>
      <c r="S29" s="75">
        <v>9</v>
      </c>
      <c r="T29" s="75">
        <v>5</v>
      </c>
      <c r="U29" s="132"/>
      <c r="V29" s="132"/>
      <c r="W29" s="75">
        <v>3</v>
      </c>
      <c r="X29" s="122">
        <f t="shared" si="0"/>
        <v>26</v>
      </c>
      <c r="Y29" s="126">
        <v>18</v>
      </c>
      <c r="Z29" s="124" t="s">
        <v>303</v>
      </c>
    </row>
    <row r="30" spans="1:26" s="63" customFormat="1" ht="21" customHeight="1">
      <c r="A30" s="76">
        <v>20</v>
      </c>
      <c r="B30" s="72" t="s">
        <v>38</v>
      </c>
      <c r="C30" s="73" t="s">
        <v>11</v>
      </c>
      <c r="D30" s="74">
        <v>0</v>
      </c>
      <c r="E30" s="73" t="s">
        <v>235</v>
      </c>
      <c r="F30" s="74">
        <v>7</v>
      </c>
      <c r="G30" s="74">
        <v>1</v>
      </c>
      <c r="H30" s="74"/>
      <c r="I30" s="74"/>
      <c r="J30" s="74">
        <v>1</v>
      </c>
      <c r="K30" s="74"/>
      <c r="L30" s="74"/>
      <c r="M30" s="134"/>
      <c r="N30" s="75">
        <v>11</v>
      </c>
      <c r="O30" s="75"/>
      <c r="P30" s="75"/>
      <c r="Q30" s="75"/>
      <c r="R30" s="75"/>
      <c r="S30" s="75">
        <v>2</v>
      </c>
      <c r="T30" s="75">
        <v>11</v>
      </c>
      <c r="U30" s="132"/>
      <c r="V30" s="132"/>
      <c r="W30" s="75">
        <v>2</v>
      </c>
      <c r="X30" s="122">
        <f t="shared" si="0"/>
        <v>26</v>
      </c>
      <c r="Y30" s="126">
        <v>18</v>
      </c>
      <c r="Z30" s="124" t="s">
        <v>303</v>
      </c>
    </row>
    <row r="31" spans="1:26" s="63" customFormat="1" ht="21" customHeight="1">
      <c r="A31" s="116">
        <v>21</v>
      </c>
      <c r="B31" s="72" t="s">
        <v>58</v>
      </c>
      <c r="C31" s="73" t="s">
        <v>187</v>
      </c>
      <c r="D31" s="74">
        <v>0</v>
      </c>
      <c r="E31" s="73" t="s">
        <v>59</v>
      </c>
      <c r="F31" s="74">
        <v>6</v>
      </c>
      <c r="G31" s="74">
        <v>1</v>
      </c>
      <c r="H31" s="74"/>
      <c r="I31" s="74"/>
      <c r="J31" s="74"/>
      <c r="K31" s="74"/>
      <c r="L31" s="74"/>
      <c r="M31" s="134"/>
      <c r="N31" s="75">
        <v>7</v>
      </c>
      <c r="O31" s="75"/>
      <c r="P31" s="75"/>
      <c r="Q31" s="75"/>
      <c r="R31" s="75"/>
      <c r="S31" s="75">
        <v>4</v>
      </c>
      <c r="T31" s="75">
        <v>14</v>
      </c>
      <c r="U31" s="132"/>
      <c r="V31" s="132"/>
      <c r="W31" s="75">
        <v>2</v>
      </c>
      <c r="X31" s="122">
        <f t="shared" si="0"/>
        <v>27</v>
      </c>
      <c r="Y31" s="126">
        <v>21</v>
      </c>
      <c r="Z31" s="124" t="s">
        <v>303</v>
      </c>
    </row>
    <row r="32" spans="1:26" s="63" customFormat="1" ht="21" customHeight="1">
      <c r="A32" s="76">
        <v>22</v>
      </c>
      <c r="B32" s="72" t="s">
        <v>149</v>
      </c>
      <c r="C32" s="73" t="s">
        <v>32</v>
      </c>
      <c r="D32" s="74">
        <v>0</v>
      </c>
      <c r="E32" s="73" t="s">
        <v>251</v>
      </c>
      <c r="F32" s="74">
        <v>9</v>
      </c>
      <c r="G32" s="74">
        <v>1</v>
      </c>
      <c r="H32" s="74"/>
      <c r="I32" s="74"/>
      <c r="J32" s="74">
        <v>1</v>
      </c>
      <c r="K32" s="74"/>
      <c r="L32" s="74"/>
      <c r="M32" s="134"/>
      <c r="N32" s="75">
        <v>5</v>
      </c>
      <c r="O32" s="75"/>
      <c r="P32" s="75"/>
      <c r="Q32" s="75"/>
      <c r="R32" s="75"/>
      <c r="S32" s="75">
        <v>18</v>
      </c>
      <c r="T32" s="75">
        <v>6</v>
      </c>
      <c r="U32" s="132"/>
      <c r="V32" s="132"/>
      <c r="W32" s="75">
        <v>2</v>
      </c>
      <c r="X32" s="122">
        <f t="shared" si="0"/>
        <v>31</v>
      </c>
      <c r="Y32" s="126">
        <v>22</v>
      </c>
      <c r="Z32" s="124" t="s">
        <v>303</v>
      </c>
    </row>
    <row r="33" spans="1:26" s="63" customFormat="1" ht="20.25" customHeight="1">
      <c r="A33" s="116">
        <v>23</v>
      </c>
      <c r="B33" s="72" t="s">
        <v>174</v>
      </c>
      <c r="C33" s="73" t="s">
        <v>137</v>
      </c>
      <c r="D33" s="74">
        <v>0</v>
      </c>
      <c r="E33" s="73" t="s">
        <v>254</v>
      </c>
      <c r="F33" s="74">
        <v>10</v>
      </c>
      <c r="G33" s="74">
        <v>1</v>
      </c>
      <c r="H33" s="74"/>
      <c r="I33" s="74"/>
      <c r="J33" s="74">
        <v>1</v>
      </c>
      <c r="K33" s="74"/>
      <c r="L33" s="74"/>
      <c r="M33" s="134"/>
      <c r="N33" s="75">
        <v>12</v>
      </c>
      <c r="O33" s="75"/>
      <c r="P33" s="75"/>
      <c r="Q33" s="75"/>
      <c r="R33" s="75"/>
      <c r="S33" s="75">
        <v>16</v>
      </c>
      <c r="T33" s="75">
        <v>3</v>
      </c>
      <c r="U33" s="132"/>
      <c r="V33" s="132"/>
      <c r="W33" s="75">
        <v>3</v>
      </c>
      <c r="X33" s="122">
        <f t="shared" si="0"/>
        <v>34</v>
      </c>
      <c r="Y33" s="126">
        <v>23</v>
      </c>
      <c r="Z33" s="124" t="s">
        <v>303</v>
      </c>
    </row>
    <row r="34" spans="1:26" s="63" customFormat="1" ht="20.25" customHeight="1">
      <c r="A34" s="76">
        <v>24</v>
      </c>
      <c r="B34" s="72" t="s">
        <v>69</v>
      </c>
      <c r="C34" s="73" t="s">
        <v>70</v>
      </c>
      <c r="D34" s="74">
        <v>0</v>
      </c>
      <c r="E34" s="73" t="s">
        <v>71</v>
      </c>
      <c r="F34" s="74">
        <v>8</v>
      </c>
      <c r="G34" s="74">
        <v>1</v>
      </c>
      <c r="H34" s="74"/>
      <c r="I34" s="74"/>
      <c r="J34" s="74"/>
      <c r="K34" s="74"/>
      <c r="L34" s="74"/>
      <c r="M34" s="134"/>
      <c r="N34" s="75">
        <v>13</v>
      </c>
      <c r="O34" s="75"/>
      <c r="P34" s="75"/>
      <c r="Q34" s="75"/>
      <c r="R34" s="75"/>
      <c r="S34" s="75">
        <v>3</v>
      </c>
      <c r="T34" s="75">
        <v>14</v>
      </c>
      <c r="U34" s="132"/>
      <c r="V34" s="132"/>
      <c r="W34" s="75">
        <v>9</v>
      </c>
      <c r="X34" s="122">
        <f t="shared" si="0"/>
        <v>39</v>
      </c>
      <c r="Y34" s="126">
        <v>24</v>
      </c>
      <c r="Z34" s="124" t="s">
        <v>303</v>
      </c>
    </row>
    <row r="35" spans="1:26" s="63" customFormat="1" ht="20.25" customHeight="1">
      <c r="A35" s="116">
        <v>25</v>
      </c>
      <c r="B35" s="72" t="s">
        <v>301</v>
      </c>
      <c r="C35" s="73" t="s">
        <v>79</v>
      </c>
      <c r="D35" s="74">
        <v>0</v>
      </c>
      <c r="E35" s="73" t="s">
        <v>274</v>
      </c>
      <c r="F35" s="74">
        <v>10</v>
      </c>
      <c r="G35" s="74">
        <v>1</v>
      </c>
      <c r="H35" s="74"/>
      <c r="I35" s="74"/>
      <c r="J35" s="74">
        <v>1</v>
      </c>
      <c r="K35" s="74"/>
      <c r="L35" s="74"/>
      <c r="M35" s="135"/>
      <c r="N35" s="14"/>
      <c r="O35" s="14">
        <v>14</v>
      </c>
      <c r="P35" s="14"/>
      <c r="Q35" s="14"/>
      <c r="R35" s="14">
        <v>8</v>
      </c>
      <c r="S35" s="75">
        <v>17</v>
      </c>
      <c r="T35" s="75">
        <v>7</v>
      </c>
      <c r="U35" s="132"/>
      <c r="V35" s="132"/>
      <c r="W35" s="75"/>
      <c r="X35" s="122">
        <f t="shared" si="0"/>
        <v>46</v>
      </c>
      <c r="Y35" s="126">
        <v>25</v>
      </c>
      <c r="Z35" s="124" t="s">
        <v>303</v>
      </c>
    </row>
    <row r="36" spans="1:26" s="63" customFormat="1" ht="20.25" customHeight="1">
      <c r="A36" s="76">
        <v>26</v>
      </c>
      <c r="B36" s="72" t="s">
        <v>195</v>
      </c>
      <c r="C36" s="73" t="s">
        <v>196</v>
      </c>
      <c r="D36" s="74">
        <v>0</v>
      </c>
      <c r="E36" s="73" t="s">
        <v>255</v>
      </c>
      <c r="F36" s="74">
        <v>7</v>
      </c>
      <c r="G36" s="74">
        <v>1</v>
      </c>
      <c r="H36" s="74"/>
      <c r="I36" s="74"/>
      <c r="J36" s="74">
        <v>1</v>
      </c>
      <c r="K36" s="74"/>
      <c r="L36" s="74"/>
      <c r="M36" s="74"/>
      <c r="N36" s="75"/>
      <c r="O36" s="75">
        <v>15</v>
      </c>
      <c r="P36" s="75"/>
      <c r="Q36" s="75"/>
      <c r="R36" s="75"/>
      <c r="S36" s="75">
        <v>18</v>
      </c>
      <c r="T36" s="75">
        <v>11</v>
      </c>
      <c r="U36" s="115"/>
      <c r="V36" s="115"/>
      <c r="W36" s="75">
        <v>4</v>
      </c>
      <c r="X36" s="122">
        <f t="shared" si="0"/>
        <v>48</v>
      </c>
      <c r="Y36" s="126">
        <v>26</v>
      </c>
      <c r="Z36" s="124" t="s">
        <v>303</v>
      </c>
    </row>
    <row r="37" spans="1:26" s="63" customFormat="1" ht="20.25" customHeight="1">
      <c r="A37" s="116">
        <v>27</v>
      </c>
      <c r="B37" s="72" t="s">
        <v>179</v>
      </c>
      <c r="C37" s="73" t="s">
        <v>105</v>
      </c>
      <c r="D37" s="74">
        <v>1</v>
      </c>
      <c r="E37" s="73" t="s">
        <v>106</v>
      </c>
      <c r="F37" s="74">
        <v>9</v>
      </c>
      <c r="G37" s="74">
        <v>1</v>
      </c>
      <c r="H37" s="74"/>
      <c r="I37" s="74"/>
      <c r="J37" s="74"/>
      <c r="K37" s="74"/>
      <c r="L37" s="74"/>
      <c r="M37" s="74"/>
      <c r="N37" s="14"/>
      <c r="O37" s="14">
        <v>11</v>
      </c>
      <c r="P37" s="14"/>
      <c r="Q37" s="14">
        <v>1</v>
      </c>
      <c r="R37" s="14"/>
      <c r="S37" s="75">
        <v>20</v>
      </c>
      <c r="T37" s="75">
        <v>18</v>
      </c>
      <c r="U37" s="115"/>
      <c r="V37" s="115"/>
      <c r="W37" s="75"/>
      <c r="X37" s="122">
        <f t="shared" si="0"/>
        <v>50</v>
      </c>
      <c r="Y37" s="126">
        <v>27</v>
      </c>
      <c r="Z37" s="124" t="s">
        <v>303</v>
      </c>
    </row>
    <row r="38" spans="1:26" s="63" customFormat="1" ht="20.25" customHeight="1">
      <c r="A38" s="76">
        <v>28</v>
      </c>
      <c r="B38" s="72" t="s">
        <v>191</v>
      </c>
      <c r="C38" s="73" t="s">
        <v>120</v>
      </c>
      <c r="D38" s="74">
        <v>1</v>
      </c>
      <c r="E38" s="73" t="s">
        <v>121</v>
      </c>
      <c r="F38" s="74">
        <v>9</v>
      </c>
      <c r="G38" s="74">
        <v>1</v>
      </c>
      <c r="H38" s="74"/>
      <c r="I38" s="74"/>
      <c r="J38" s="74"/>
      <c r="K38" s="74"/>
      <c r="L38" s="74"/>
      <c r="M38" s="74"/>
      <c r="N38" s="14">
        <v>18</v>
      </c>
      <c r="O38" s="14"/>
      <c r="P38" s="14"/>
      <c r="Q38" s="14"/>
      <c r="R38" s="14"/>
      <c r="S38" s="75">
        <v>17</v>
      </c>
      <c r="T38" s="75">
        <v>19</v>
      </c>
      <c r="U38" s="115"/>
      <c r="V38" s="115"/>
      <c r="W38" s="75">
        <v>5</v>
      </c>
      <c r="X38" s="122">
        <f t="shared" si="0"/>
        <v>59</v>
      </c>
      <c r="Y38" s="126">
        <v>28</v>
      </c>
      <c r="Z38" s="124" t="s">
        <v>303</v>
      </c>
    </row>
    <row r="39" spans="1:26" s="63" customFormat="1" ht="20.25" customHeight="1">
      <c r="A39" s="116">
        <v>29</v>
      </c>
      <c r="B39" s="72" t="s">
        <v>157</v>
      </c>
      <c r="C39" s="73" t="s">
        <v>97</v>
      </c>
      <c r="D39" s="74">
        <v>0</v>
      </c>
      <c r="E39" s="73"/>
      <c r="F39" s="74">
        <v>9</v>
      </c>
      <c r="G39" s="74">
        <v>1</v>
      </c>
      <c r="H39" s="74"/>
      <c r="I39" s="74"/>
      <c r="J39" s="74">
        <v>1</v>
      </c>
      <c r="K39" s="74"/>
      <c r="L39" s="74"/>
      <c r="M39" s="74"/>
      <c r="N39" s="75">
        <v>25</v>
      </c>
      <c r="O39" s="75"/>
      <c r="P39" s="75"/>
      <c r="Q39" s="75"/>
      <c r="R39" s="75"/>
      <c r="S39" s="75">
        <v>15</v>
      </c>
      <c r="T39" s="75">
        <v>13</v>
      </c>
      <c r="U39" s="115"/>
      <c r="V39" s="115"/>
      <c r="W39" s="75">
        <v>11</v>
      </c>
      <c r="X39" s="122">
        <f t="shared" si="0"/>
        <v>64</v>
      </c>
      <c r="Y39" s="126">
        <v>29</v>
      </c>
      <c r="Z39" s="124" t="s">
        <v>303</v>
      </c>
    </row>
    <row r="40" spans="1:26" s="63" customFormat="1" ht="20.25" customHeight="1">
      <c r="A40" s="76">
        <v>30</v>
      </c>
      <c r="B40" s="72" t="s">
        <v>162</v>
      </c>
      <c r="C40" s="73" t="s">
        <v>107</v>
      </c>
      <c r="D40" s="74">
        <v>0</v>
      </c>
      <c r="E40" s="73" t="s">
        <v>108</v>
      </c>
      <c r="F40" s="74">
        <v>7</v>
      </c>
      <c r="G40" s="74">
        <v>1</v>
      </c>
      <c r="H40" s="74"/>
      <c r="I40" s="74"/>
      <c r="J40" s="74"/>
      <c r="K40" s="74"/>
      <c r="L40" s="74"/>
      <c r="M40" s="74"/>
      <c r="N40" s="75">
        <v>10</v>
      </c>
      <c r="O40" s="75"/>
      <c r="P40" s="75"/>
      <c r="Q40" s="75"/>
      <c r="R40" s="75"/>
      <c r="S40" s="75">
        <v>2</v>
      </c>
      <c r="T40" s="75">
        <v>4</v>
      </c>
      <c r="U40" s="115"/>
      <c r="V40" s="115"/>
      <c r="W40" s="75"/>
      <c r="X40" s="122">
        <f t="shared" si="0"/>
        <v>16</v>
      </c>
      <c r="Y40" s="126">
        <v>30</v>
      </c>
      <c r="Z40" s="124" t="s">
        <v>304</v>
      </c>
    </row>
    <row r="41" spans="1:26" s="63" customFormat="1" ht="20.25" customHeight="1">
      <c r="A41" s="116">
        <v>31</v>
      </c>
      <c r="B41" s="72" t="s">
        <v>167</v>
      </c>
      <c r="C41" s="73" t="s">
        <v>127</v>
      </c>
      <c r="D41" s="74">
        <v>1</v>
      </c>
      <c r="E41" s="73" t="s">
        <v>262</v>
      </c>
      <c r="F41" s="74">
        <v>8</v>
      </c>
      <c r="G41" s="74">
        <v>1</v>
      </c>
      <c r="H41" s="74"/>
      <c r="I41" s="74"/>
      <c r="J41" s="74">
        <v>1</v>
      </c>
      <c r="K41" s="74"/>
      <c r="L41" s="74"/>
      <c r="M41" s="74"/>
      <c r="N41" s="75"/>
      <c r="O41" s="75"/>
      <c r="P41" s="75"/>
      <c r="Q41" s="75"/>
      <c r="R41" s="75"/>
      <c r="S41" s="75">
        <v>8</v>
      </c>
      <c r="T41" s="75">
        <v>2</v>
      </c>
      <c r="U41" s="115"/>
      <c r="V41" s="115"/>
      <c r="W41" s="75">
        <v>8</v>
      </c>
      <c r="X41" s="122">
        <f t="shared" si="0"/>
        <v>18</v>
      </c>
      <c r="Y41" s="126">
        <v>31</v>
      </c>
      <c r="Z41" s="124" t="s">
        <v>304</v>
      </c>
    </row>
    <row r="42" spans="1:26" s="63" customFormat="1" ht="20.25" customHeight="1">
      <c r="A42" s="76">
        <v>32</v>
      </c>
      <c r="B42" s="72" t="s">
        <v>60</v>
      </c>
      <c r="C42" s="73" t="s">
        <v>61</v>
      </c>
      <c r="D42" s="74">
        <v>1</v>
      </c>
      <c r="E42" s="73" t="s">
        <v>62</v>
      </c>
      <c r="F42" s="74">
        <v>12</v>
      </c>
      <c r="G42" s="74"/>
      <c r="H42" s="74">
        <v>1</v>
      </c>
      <c r="I42" s="74"/>
      <c r="J42" s="74"/>
      <c r="K42" s="74"/>
      <c r="L42" s="74"/>
      <c r="M42" s="74"/>
      <c r="N42" s="14"/>
      <c r="O42" s="14">
        <v>1</v>
      </c>
      <c r="P42" s="14"/>
      <c r="Q42" s="14">
        <v>3</v>
      </c>
      <c r="R42" s="14"/>
      <c r="S42" s="75">
        <v>15</v>
      </c>
      <c r="T42" s="75"/>
      <c r="U42" s="115"/>
      <c r="V42" s="115"/>
      <c r="W42" s="75"/>
      <c r="X42" s="122">
        <f t="shared" si="0"/>
        <v>19</v>
      </c>
      <c r="Y42" s="126">
        <v>32</v>
      </c>
      <c r="Z42" s="124" t="s">
        <v>304</v>
      </c>
    </row>
    <row r="43" spans="1:26" s="63" customFormat="1" ht="20.25" customHeight="1">
      <c r="A43" s="116">
        <v>33</v>
      </c>
      <c r="B43" s="72" t="s">
        <v>161</v>
      </c>
      <c r="C43" s="73" t="s">
        <v>160</v>
      </c>
      <c r="D43" s="74">
        <v>1</v>
      </c>
      <c r="E43" s="73"/>
      <c r="F43" s="74">
        <v>11</v>
      </c>
      <c r="G43" s="74">
        <v>1</v>
      </c>
      <c r="H43" s="74"/>
      <c r="I43" s="74"/>
      <c r="J43" s="74">
        <v>1</v>
      </c>
      <c r="K43" s="74"/>
      <c r="L43" s="74"/>
      <c r="M43" s="74"/>
      <c r="N43" s="75"/>
      <c r="O43" s="75"/>
      <c r="P43" s="75"/>
      <c r="Q43" s="75"/>
      <c r="R43" s="75"/>
      <c r="S43" s="75">
        <v>12</v>
      </c>
      <c r="T43" s="75">
        <v>2</v>
      </c>
      <c r="U43" s="115"/>
      <c r="V43" s="115"/>
      <c r="W43" s="75">
        <v>8</v>
      </c>
      <c r="X43" s="122">
        <f t="shared" si="0"/>
        <v>22</v>
      </c>
      <c r="Y43" s="126">
        <v>33</v>
      </c>
      <c r="Z43" s="124" t="s">
        <v>304</v>
      </c>
    </row>
    <row r="44" spans="1:26" s="63" customFormat="1" ht="20.25" customHeight="1">
      <c r="A44" s="76">
        <v>34</v>
      </c>
      <c r="B44" s="72" t="s">
        <v>47</v>
      </c>
      <c r="C44" s="73" t="s">
        <v>48</v>
      </c>
      <c r="D44" s="74">
        <v>1</v>
      </c>
      <c r="E44" s="73" t="s">
        <v>52</v>
      </c>
      <c r="F44" s="74">
        <v>12</v>
      </c>
      <c r="G44" s="74">
        <v>1</v>
      </c>
      <c r="H44" s="74">
        <v>1</v>
      </c>
      <c r="I44" s="74"/>
      <c r="J44" s="74"/>
      <c r="K44" s="74"/>
      <c r="L44" s="74"/>
      <c r="M44" s="74"/>
      <c r="N44" s="14">
        <v>17</v>
      </c>
      <c r="O44" s="14"/>
      <c r="P44" s="14">
        <v>2</v>
      </c>
      <c r="Q44" s="14"/>
      <c r="R44" s="14"/>
      <c r="S44" s="75"/>
      <c r="T44" s="75">
        <v>4</v>
      </c>
      <c r="U44" s="115"/>
      <c r="V44" s="115"/>
      <c r="W44" s="75"/>
      <c r="X44" s="122">
        <f t="shared" si="0"/>
        <v>23</v>
      </c>
      <c r="Y44" s="126">
        <v>34</v>
      </c>
      <c r="Z44" s="124" t="s">
        <v>304</v>
      </c>
    </row>
    <row r="45" spans="1:26" s="63" customFormat="1" ht="20.25" customHeight="1">
      <c r="A45" s="116">
        <v>35</v>
      </c>
      <c r="B45" s="72" t="s">
        <v>173</v>
      </c>
      <c r="C45" s="73" t="s">
        <v>131</v>
      </c>
      <c r="D45" s="74">
        <v>0</v>
      </c>
      <c r="E45" s="73" t="s">
        <v>249</v>
      </c>
      <c r="F45" s="74">
        <v>8</v>
      </c>
      <c r="G45" s="74">
        <v>1</v>
      </c>
      <c r="H45" s="74"/>
      <c r="I45" s="74"/>
      <c r="J45" s="74">
        <v>1</v>
      </c>
      <c r="K45" s="74"/>
      <c r="L45" s="74"/>
      <c r="M45" s="74"/>
      <c r="N45" s="75"/>
      <c r="O45" s="75"/>
      <c r="P45" s="75"/>
      <c r="Q45" s="75"/>
      <c r="R45" s="75"/>
      <c r="S45" s="75">
        <v>8</v>
      </c>
      <c r="T45" s="75">
        <v>11</v>
      </c>
      <c r="U45" s="115"/>
      <c r="V45" s="115"/>
      <c r="W45" s="75">
        <v>4</v>
      </c>
      <c r="X45" s="122">
        <f t="shared" si="0"/>
        <v>23</v>
      </c>
      <c r="Y45" s="126">
        <v>34</v>
      </c>
      <c r="Z45" s="124" t="s">
        <v>304</v>
      </c>
    </row>
    <row r="46" spans="1:26" s="63" customFormat="1" ht="20.25" customHeight="1">
      <c r="A46" s="76">
        <v>36</v>
      </c>
      <c r="B46" s="72" t="s">
        <v>183</v>
      </c>
      <c r="C46" s="73" t="s">
        <v>184</v>
      </c>
      <c r="D46" s="74">
        <v>1</v>
      </c>
      <c r="E46" s="73" t="s">
        <v>51</v>
      </c>
      <c r="F46" s="74">
        <v>10</v>
      </c>
      <c r="G46" s="74">
        <v>1</v>
      </c>
      <c r="H46" s="74"/>
      <c r="I46" s="74"/>
      <c r="J46" s="74"/>
      <c r="K46" s="74"/>
      <c r="L46" s="74"/>
      <c r="M46" s="74"/>
      <c r="N46" s="14">
        <v>4</v>
      </c>
      <c r="O46" s="14"/>
      <c r="P46" s="14"/>
      <c r="Q46" s="14"/>
      <c r="R46" s="14"/>
      <c r="S46" s="75">
        <v>13</v>
      </c>
      <c r="T46" s="75"/>
      <c r="U46" s="115"/>
      <c r="V46" s="115"/>
      <c r="W46" s="75">
        <v>9</v>
      </c>
      <c r="X46" s="122">
        <f t="shared" si="0"/>
        <v>26</v>
      </c>
      <c r="Y46" s="126">
        <v>36</v>
      </c>
      <c r="Z46" s="124" t="s">
        <v>304</v>
      </c>
    </row>
    <row r="47" spans="1:26" s="63" customFormat="1" ht="20.25" customHeight="1">
      <c r="A47" s="116">
        <v>37</v>
      </c>
      <c r="B47" s="72" t="s">
        <v>132</v>
      </c>
      <c r="C47" s="73" t="s">
        <v>133</v>
      </c>
      <c r="D47" s="74">
        <v>0</v>
      </c>
      <c r="E47" s="73" t="s">
        <v>269</v>
      </c>
      <c r="F47" s="74">
        <v>9</v>
      </c>
      <c r="G47" s="74">
        <v>1</v>
      </c>
      <c r="H47" s="74"/>
      <c r="I47" s="74"/>
      <c r="J47" s="74">
        <v>1</v>
      </c>
      <c r="K47" s="74"/>
      <c r="L47" s="74"/>
      <c r="M47" s="74"/>
      <c r="N47" s="75">
        <v>16</v>
      </c>
      <c r="O47" s="75"/>
      <c r="P47" s="75"/>
      <c r="Q47" s="75"/>
      <c r="R47" s="75"/>
      <c r="S47" s="75">
        <v>7</v>
      </c>
      <c r="T47" s="75">
        <v>5</v>
      </c>
      <c r="U47" s="115"/>
      <c r="V47" s="115"/>
      <c r="W47" s="75"/>
      <c r="X47" s="122">
        <f t="shared" si="0"/>
        <v>28</v>
      </c>
      <c r="Y47" s="126">
        <v>37</v>
      </c>
      <c r="Z47" s="124" t="s">
        <v>304</v>
      </c>
    </row>
    <row r="48" spans="1:26" s="63" customFormat="1" ht="20.25" customHeight="1">
      <c r="A48" s="76">
        <v>38</v>
      </c>
      <c r="B48" s="72" t="s">
        <v>103</v>
      </c>
      <c r="C48" s="73" t="s">
        <v>101</v>
      </c>
      <c r="D48" s="74">
        <v>1</v>
      </c>
      <c r="E48" s="73" t="s">
        <v>258</v>
      </c>
      <c r="F48" s="74">
        <v>8</v>
      </c>
      <c r="G48" s="74">
        <v>1</v>
      </c>
      <c r="H48" s="74"/>
      <c r="I48" s="74"/>
      <c r="J48" s="74">
        <v>1</v>
      </c>
      <c r="K48" s="74"/>
      <c r="L48" s="74"/>
      <c r="M48" s="74"/>
      <c r="N48" s="14"/>
      <c r="O48" s="14"/>
      <c r="P48" s="14">
        <v>8</v>
      </c>
      <c r="Q48" s="14"/>
      <c r="R48" s="14"/>
      <c r="S48" s="75">
        <v>11</v>
      </c>
      <c r="T48" s="75">
        <v>9</v>
      </c>
      <c r="U48" s="115"/>
      <c r="V48" s="115"/>
      <c r="W48" s="75"/>
      <c r="X48" s="122">
        <f t="shared" si="0"/>
        <v>28</v>
      </c>
      <c r="Y48" s="126">
        <v>37</v>
      </c>
      <c r="Z48" s="124" t="s">
        <v>304</v>
      </c>
    </row>
    <row r="49" spans="1:26" s="63" customFormat="1" ht="20.25" customHeight="1">
      <c r="A49" s="116">
        <v>39</v>
      </c>
      <c r="B49" s="72" t="s">
        <v>168</v>
      </c>
      <c r="C49" s="73" t="s">
        <v>128</v>
      </c>
      <c r="D49" s="74">
        <v>0</v>
      </c>
      <c r="E49" s="73" t="s">
        <v>246</v>
      </c>
      <c r="F49" s="74">
        <v>8</v>
      </c>
      <c r="G49" s="74">
        <v>1</v>
      </c>
      <c r="H49" s="74"/>
      <c r="I49" s="74"/>
      <c r="J49" s="74">
        <v>1</v>
      </c>
      <c r="K49" s="74"/>
      <c r="L49" s="74"/>
      <c r="M49" s="74"/>
      <c r="N49" s="75"/>
      <c r="O49" s="75"/>
      <c r="P49" s="75"/>
      <c r="Q49" s="75"/>
      <c r="R49" s="75"/>
      <c r="S49" s="75">
        <v>10</v>
      </c>
      <c r="T49" s="75">
        <v>9</v>
      </c>
      <c r="U49" s="115"/>
      <c r="V49" s="115"/>
      <c r="W49" s="75">
        <v>9</v>
      </c>
      <c r="X49" s="122">
        <f t="shared" si="0"/>
        <v>28</v>
      </c>
      <c r="Y49" s="126">
        <v>37</v>
      </c>
      <c r="Z49" s="124" t="s">
        <v>304</v>
      </c>
    </row>
    <row r="50" spans="1:26" s="63" customFormat="1" ht="20.25" customHeight="1">
      <c r="A50" s="76">
        <v>40</v>
      </c>
      <c r="B50" s="72" t="s">
        <v>153</v>
      </c>
      <c r="C50" s="73" t="s">
        <v>37</v>
      </c>
      <c r="D50" s="74">
        <v>0</v>
      </c>
      <c r="E50" s="73" t="s">
        <v>252</v>
      </c>
      <c r="F50" s="74">
        <v>9</v>
      </c>
      <c r="G50" s="74">
        <v>1</v>
      </c>
      <c r="H50" s="74"/>
      <c r="I50" s="74"/>
      <c r="J50" s="74">
        <v>1</v>
      </c>
      <c r="K50" s="74"/>
      <c r="L50" s="74"/>
      <c r="M50" s="74"/>
      <c r="N50" s="75">
        <v>12</v>
      </c>
      <c r="O50" s="75"/>
      <c r="P50" s="75"/>
      <c r="Q50" s="75"/>
      <c r="R50" s="75"/>
      <c r="S50" s="75">
        <v>8</v>
      </c>
      <c r="T50" s="75"/>
      <c r="U50" s="115"/>
      <c r="V50" s="115"/>
      <c r="W50" s="75">
        <v>10</v>
      </c>
      <c r="X50" s="122">
        <f t="shared" si="0"/>
        <v>30</v>
      </c>
      <c r="Y50" s="126">
        <v>40</v>
      </c>
      <c r="Z50" s="124" t="s">
        <v>304</v>
      </c>
    </row>
    <row r="51" spans="1:26" s="63" customFormat="1" ht="20.25" customHeight="1">
      <c r="A51" s="116">
        <v>41</v>
      </c>
      <c r="B51" s="72" t="s">
        <v>165</v>
      </c>
      <c r="C51" s="73" t="s">
        <v>112</v>
      </c>
      <c r="D51" s="74">
        <v>1</v>
      </c>
      <c r="E51" s="73" t="s">
        <v>236</v>
      </c>
      <c r="F51" s="74">
        <v>8</v>
      </c>
      <c r="G51" s="74">
        <v>1</v>
      </c>
      <c r="H51" s="74"/>
      <c r="I51" s="74"/>
      <c r="J51" s="74">
        <v>1</v>
      </c>
      <c r="K51" s="74"/>
      <c r="L51" s="74"/>
      <c r="M51" s="74"/>
      <c r="N51" s="14"/>
      <c r="O51" s="14">
        <v>8</v>
      </c>
      <c r="P51" s="14"/>
      <c r="Q51" s="14"/>
      <c r="R51" s="14">
        <v>6</v>
      </c>
      <c r="S51" s="75"/>
      <c r="T51" s="75">
        <v>17</v>
      </c>
      <c r="U51" s="115"/>
      <c r="V51" s="115"/>
      <c r="W51" s="75"/>
      <c r="X51" s="122">
        <f t="shared" si="0"/>
        <v>31</v>
      </c>
      <c r="Y51" s="126">
        <v>41</v>
      </c>
      <c r="Z51" s="124" t="s">
        <v>304</v>
      </c>
    </row>
    <row r="52" spans="1:26" s="63" customFormat="1" ht="20.25" customHeight="1">
      <c r="A52" s="76">
        <v>42</v>
      </c>
      <c r="B52" s="72" t="s">
        <v>152</v>
      </c>
      <c r="C52" s="73" t="s">
        <v>13</v>
      </c>
      <c r="D52" s="74">
        <v>0</v>
      </c>
      <c r="E52" s="73" t="s">
        <v>250</v>
      </c>
      <c r="F52" s="74">
        <v>8</v>
      </c>
      <c r="G52" s="74">
        <v>1</v>
      </c>
      <c r="H52" s="74"/>
      <c r="I52" s="74"/>
      <c r="J52" s="74">
        <v>1</v>
      </c>
      <c r="K52" s="74"/>
      <c r="L52" s="74"/>
      <c r="M52" s="74"/>
      <c r="N52" s="75">
        <v>15</v>
      </c>
      <c r="O52" s="75"/>
      <c r="P52" s="75"/>
      <c r="Q52" s="75"/>
      <c r="R52" s="75">
        <v>4</v>
      </c>
      <c r="S52" s="75">
        <v>13</v>
      </c>
      <c r="T52" s="75"/>
      <c r="U52" s="115"/>
      <c r="V52" s="115"/>
      <c r="W52" s="75"/>
      <c r="X52" s="122">
        <f t="shared" si="0"/>
        <v>32</v>
      </c>
      <c r="Y52" s="126">
        <v>42</v>
      </c>
      <c r="Z52" s="124" t="s">
        <v>304</v>
      </c>
    </row>
    <row r="53" spans="1:26" s="63" customFormat="1" ht="20.25" customHeight="1">
      <c r="A53" s="116">
        <v>43</v>
      </c>
      <c r="B53" s="72" t="s">
        <v>217</v>
      </c>
      <c r="C53" s="73" t="s">
        <v>56</v>
      </c>
      <c r="D53" s="74">
        <v>0</v>
      </c>
      <c r="E53" s="73" t="s">
        <v>234</v>
      </c>
      <c r="F53" s="74">
        <v>16</v>
      </c>
      <c r="G53" s="74"/>
      <c r="H53" s="74"/>
      <c r="I53" s="74">
        <v>1</v>
      </c>
      <c r="J53" s="74"/>
      <c r="K53" s="74"/>
      <c r="L53" s="74"/>
      <c r="M53" s="74"/>
      <c r="N53" s="75"/>
      <c r="O53" s="75">
        <v>13</v>
      </c>
      <c r="P53" s="75"/>
      <c r="Q53" s="75"/>
      <c r="R53" s="75">
        <v>7</v>
      </c>
      <c r="S53" s="75"/>
      <c r="T53" s="75"/>
      <c r="U53" s="115"/>
      <c r="V53" s="115"/>
      <c r="W53" s="75">
        <v>14</v>
      </c>
      <c r="X53" s="122">
        <f t="shared" si="0"/>
        <v>34</v>
      </c>
      <c r="Y53" s="126">
        <v>43</v>
      </c>
      <c r="Z53" s="124" t="s">
        <v>304</v>
      </c>
    </row>
    <row r="54" spans="1:26" s="63" customFormat="1" ht="20.25" customHeight="1">
      <c r="A54" s="76">
        <v>44</v>
      </c>
      <c r="B54" s="72" t="s">
        <v>192</v>
      </c>
      <c r="C54" s="73" t="s">
        <v>72</v>
      </c>
      <c r="D54" s="74">
        <v>1</v>
      </c>
      <c r="E54" s="73" t="s">
        <v>73</v>
      </c>
      <c r="F54" s="74">
        <v>6</v>
      </c>
      <c r="G54" s="74">
        <v>1</v>
      </c>
      <c r="H54" s="74"/>
      <c r="I54" s="74"/>
      <c r="J54" s="74"/>
      <c r="K54" s="74"/>
      <c r="L54" s="74"/>
      <c r="M54" s="74"/>
      <c r="N54" s="75">
        <v>12</v>
      </c>
      <c r="O54" s="75"/>
      <c r="P54" s="75"/>
      <c r="Q54" s="75"/>
      <c r="R54" s="75"/>
      <c r="S54" s="75">
        <v>20</v>
      </c>
      <c r="T54" s="75">
        <v>14</v>
      </c>
      <c r="U54" s="115"/>
      <c r="V54" s="115"/>
      <c r="W54" s="75"/>
      <c r="X54" s="122">
        <f t="shared" si="0"/>
        <v>46</v>
      </c>
      <c r="Y54" s="126">
        <v>44</v>
      </c>
      <c r="Z54" s="124" t="s">
        <v>304</v>
      </c>
    </row>
    <row r="55" spans="1:26" s="63" customFormat="1" ht="20.25" customHeight="1">
      <c r="A55" s="116">
        <v>45</v>
      </c>
      <c r="B55" s="72" t="s">
        <v>172</v>
      </c>
      <c r="C55" s="73" t="s">
        <v>130</v>
      </c>
      <c r="D55" s="74">
        <v>0</v>
      </c>
      <c r="E55" s="73" t="s">
        <v>248</v>
      </c>
      <c r="F55" s="74">
        <v>8</v>
      </c>
      <c r="G55" s="74">
        <v>1</v>
      </c>
      <c r="H55" s="74"/>
      <c r="I55" s="74"/>
      <c r="J55" s="74">
        <v>1</v>
      </c>
      <c r="K55" s="74"/>
      <c r="L55" s="74"/>
      <c r="M55" s="74"/>
      <c r="N55" s="75">
        <v>21</v>
      </c>
      <c r="O55" s="75"/>
      <c r="P55" s="75"/>
      <c r="Q55" s="75"/>
      <c r="R55" s="75"/>
      <c r="S55" s="75">
        <v>17</v>
      </c>
      <c r="T55" s="75">
        <v>8</v>
      </c>
      <c r="U55" s="115"/>
      <c r="V55" s="115"/>
      <c r="W55" s="75"/>
      <c r="X55" s="122">
        <f t="shared" si="0"/>
        <v>46</v>
      </c>
      <c r="Y55" s="126">
        <v>44</v>
      </c>
      <c r="Z55" s="124" t="s">
        <v>304</v>
      </c>
    </row>
    <row r="56" spans="1:26" s="63" customFormat="1" ht="20.25" customHeight="1">
      <c r="A56" s="76">
        <v>46</v>
      </c>
      <c r="B56" s="72" t="s">
        <v>65</v>
      </c>
      <c r="C56" s="73" t="s">
        <v>189</v>
      </c>
      <c r="D56" s="74">
        <v>0</v>
      </c>
      <c r="E56" s="73" t="s">
        <v>66</v>
      </c>
      <c r="F56" s="74">
        <v>8</v>
      </c>
      <c r="G56" s="74">
        <v>1</v>
      </c>
      <c r="H56" s="74"/>
      <c r="I56" s="74"/>
      <c r="J56" s="74"/>
      <c r="K56" s="74"/>
      <c r="L56" s="74"/>
      <c r="M56" s="74"/>
      <c r="N56" s="75">
        <v>22</v>
      </c>
      <c r="O56" s="75"/>
      <c r="P56" s="75"/>
      <c r="Q56" s="75"/>
      <c r="R56" s="75"/>
      <c r="S56" s="75">
        <v>21</v>
      </c>
      <c r="T56" s="75">
        <v>7</v>
      </c>
      <c r="U56" s="115"/>
      <c r="V56" s="115"/>
      <c r="W56" s="75"/>
      <c r="X56" s="122">
        <f t="shared" si="0"/>
        <v>50</v>
      </c>
      <c r="Y56" s="126">
        <v>46</v>
      </c>
      <c r="Z56" s="124" t="s">
        <v>304</v>
      </c>
    </row>
    <row r="57" spans="1:26" s="63" customFormat="1" ht="20.25" customHeight="1">
      <c r="A57" s="116">
        <v>47</v>
      </c>
      <c r="B57" s="72" t="s">
        <v>159</v>
      </c>
      <c r="C57" s="73" t="s">
        <v>102</v>
      </c>
      <c r="D57" s="74">
        <v>1</v>
      </c>
      <c r="E57" s="73" t="s">
        <v>247</v>
      </c>
      <c r="F57" s="74">
        <v>8</v>
      </c>
      <c r="G57" s="74">
        <v>1</v>
      </c>
      <c r="H57" s="74"/>
      <c r="I57" s="74"/>
      <c r="J57" s="74">
        <v>1</v>
      </c>
      <c r="K57" s="74"/>
      <c r="L57" s="74"/>
      <c r="M57" s="74"/>
      <c r="N57" s="75">
        <v>23</v>
      </c>
      <c r="O57" s="75"/>
      <c r="P57" s="75"/>
      <c r="Q57" s="75"/>
      <c r="R57" s="75"/>
      <c r="S57" s="75">
        <v>20</v>
      </c>
      <c r="T57" s="75">
        <v>8</v>
      </c>
      <c r="U57" s="115"/>
      <c r="V57" s="115"/>
      <c r="W57" s="75"/>
      <c r="X57" s="122">
        <f t="shared" si="0"/>
        <v>51</v>
      </c>
      <c r="Y57" s="126">
        <v>47</v>
      </c>
      <c r="Z57" s="124" t="s">
        <v>304</v>
      </c>
    </row>
    <row r="58" spans="1:26" s="63" customFormat="1" ht="20.25" customHeight="1">
      <c r="A58" s="76">
        <v>48</v>
      </c>
      <c r="B58" s="72" t="s">
        <v>193</v>
      </c>
      <c r="C58" s="73" t="s">
        <v>75</v>
      </c>
      <c r="D58" s="74">
        <v>0</v>
      </c>
      <c r="E58" s="73" t="s">
        <v>270</v>
      </c>
      <c r="F58" s="74">
        <v>10</v>
      </c>
      <c r="G58" s="74">
        <v>1</v>
      </c>
      <c r="H58" s="74"/>
      <c r="I58" s="74"/>
      <c r="J58" s="74">
        <v>1</v>
      </c>
      <c r="K58" s="74"/>
      <c r="L58" s="74"/>
      <c r="M58" s="74"/>
      <c r="N58" s="75"/>
      <c r="O58" s="75">
        <v>18</v>
      </c>
      <c r="P58" s="75"/>
      <c r="Q58" s="75"/>
      <c r="R58" s="75"/>
      <c r="S58" s="75">
        <v>21</v>
      </c>
      <c r="T58" s="75">
        <v>14</v>
      </c>
      <c r="U58" s="115"/>
      <c r="V58" s="115"/>
      <c r="W58" s="75"/>
      <c r="X58" s="122">
        <f aca="true" t="shared" si="1" ref="X58:X89">SUM(M58:W58)</f>
        <v>53</v>
      </c>
      <c r="Y58" s="126">
        <v>48</v>
      </c>
      <c r="Z58" s="124" t="s">
        <v>304</v>
      </c>
    </row>
    <row r="59" spans="1:26" s="63" customFormat="1" ht="20.25" customHeight="1">
      <c r="A59" s="116">
        <v>49</v>
      </c>
      <c r="B59" s="72" t="s">
        <v>141</v>
      </c>
      <c r="C59" s="73" t="s">
        <v>74</v>
      </c>
      <c r="D59" s="74">
        <v>1</v>
      </c>
      <c r="E59" s="73" t="s">
        <v>76</v>
      </c>
      <c r="F59" s="74">
        <v>7</v>
      </c>
      <c r="G59" s="74"/>
      <c r="H59" s="74">
        <v>1</v>
      </c>
      <c r="I59" s="74"/>
      <c r="J59" s="74"/>
      <c r="K59" s="74"/>
      <c r="L59" s="74"/>
      <c r="M59" s="74"/>
      <c r="N59" s="14"/>
      <c r="O59" s="14"/>
      <c r="P59" s="14">
        <v>5</v>
      </c>
      <c r="Q59" s="14">
        <v>7</v>
      </c>
      <c r="R59" s="14"/>
      <c r="S59" s="75"/>
      <c r="T59" s="75"/>
      <c r="U59" s="115"/>
      <c r="V59" s="115"/>
      <c r="W59" s="75"/>
      <c r="X59" s="122">
        <f t="shared" si="1"/>
        <v>12</v>
      </c>
      <c r="Y59" s="126">
        <v>49</v>
      </c>
      <c r="Z59" s="124" t="s">
        <v>305</v>
      </c>
    </row>
    <row r="60" spans="1:26" s="63" customFormat="1" ht="20.25" customHeight="1">
      <c r="A60" s="76">
        <v>50</v>
      </c>
      <c r="B60" s="72" t="s">
        <v>178</v>
      </c>
      <c r="C60" s="73" t="s">
        <v>177</v>
      </c>
      <c r="D60" s="74">
        <v>0</v>
      </c>
      <c r="E60" s="73" t="s">
        <v>265</v>
      </c>
      <c r="F60" s="74">
        <v>9</v>
      </c>
      <c r="G60" s="74">
        <v>1</v>
      </c>
      <c r="H60" s="74"/>
      <c r="I60" s="74"/>
      <c r="J60" s="74">
        <v>1</v>
      </c>
      <c r="K60" s="74"/>
      <c r="L60" s="74"/>
      <c r="M60" s="74"/>
      <c r="N60" s="75"/>
      <c r="O60" s="75"/>
      <c r="P60" s="75"/>
      <c r="Q60" s="75"/>
      <c r="R60" s="75"/>
      <c r="S60" s="75">
        <v>9</v>
      </c>
      <c r="T60" s="75">
        <v>7</v>
      </c>
      <c r="U60" s="127"/>
      <c r="V60" s="127"/>
      <c r="W60" s="75"/>
      <c r="X60" s="122">
        <f t="shared" si="1"/>
        <v>16</v>
      </c>
      <c r="Y60" s="126">
        <v>50</v>
      </c>
      <c r="Z60" s="124" t="s">
        <v>305</v>
      </c>
    </row>
    <row r="61" spans="1:26" s="63" customFormat="1" ht="28.5" customHeight="1">
      <c r="A61" s="116">
        <v>51</v>
      </c>
      <c r="B61" s="72" t="s">
        <v>39</v>
      </c>
      <c r="C61" s="73" t="s">
        <v>13</v>
      </c>
      <c r="D61" s="74">
        <v>0</v>
      </c>
      <c r="E61" s="73" t="s">
        <v>250</v>
      </c>
      <c r="F61" s="74">
        <v>4</v>
      </c>
      <c r="G61" s="74"/>
      <c r="H61" s="74"/>
      <c r="I61" s="74">
        <v>1</v>
      </c>
      <c r="J61" s="74"/>
      <c r="K61" s="74"/>
      <c r="L61" s="74"/>
      <c r="M61" s="74"/>
      <c r="N61" s="75"/>
      <c r="O61" s="75"/>
      <c r="P61" s="75"/>
      <c r="Q61" s="75"/>
      <c r="R61" s="75"/>
      <c r="S61" s="75"/>
      <c r="T61" s="75">
        <v>16</v>
      </c>
      <c r="U61" s="114"/>
      <c r="V61" s="114"/>
      <c r="W61" s="75">
        <v>4</v>
      </c>
      <c r="X61" s="122">
        <f t="shared" si="1"/>
        <v>20</v>
      </c>
      <c r="Y61" s="126">
        <v>51</v>
      </c>
      <c r="Z61" s="124" t="s">
        <v>305</v>
      </c>
    </row>
    <row r="62" spans="1:26" s="63" customFormat="1" ht="21" customHeight="1">
      <c r="A62" s="76">
        <v>52</v>
      </c>
      <c r="B62" s="72" t="s">
        <v>144</v>
      </c>
      <c r="C62" s="73" t="s">
        <v>99</v>
      </c>
      <c r="D62" s="74">
        <v>1</v>
      </c>
      <c r="E62" s="73" t="s">
        <v>237</v>
      </c>
      <c r="F62" s="74">
        <v>6</v>
      </c>
      <c r="G62" s="74">
        <v>1</v>
      </c>
      <c r="H62" s="74"/>
      <c r="I62" s="74"/>
      <c r="J62" s="74">
        <v>1</v>
      </c>
      <c r="K62" s="74"/>
      <c r="L62" s="74"/>
      <c r="M62" s="74"/>
      <c r="N62" s="75"/>
      <c r="O62" s="75"/>
      <c r="P62" s="75"/>
      <c r="Q62" s="75"/>
      <c r="R62" s="75"/>
      <c r="S62" s="75">
        <v>11</v>
      </c>
      <c r="T62" s="75">
        <v>9</v>
      </c>
      <c r="U62" s="115"/>
      <c r="V62" s="115"/>
      <c r="W62" s="75"/>
      <c r="X62" s="122">
        <f t="shared" si="1"/>
        <v>20</v>
      </c>
      <c r="Y62" s="126">
        <v>51</v>
      </c>
      <c r="Z62" s="124" t="s">
        <v>305</v>
      </c>
    </row>
    <row r="63" spans="1:26" s="63" customFormat="1" ht="21" customHeight="1">
      <c r="A63" s="116">
        <v>53</v>
      </c>
      <c r="B63" s="72" t="s">
        <v>115</v>
      </c>
      <c r="C63" s="73" t="s">
        <v>116</v>
      </c>
      <c r="D63" s="74">
        <v>1</v>
      </c>
      <c r="E63" s="73" t="s">
        <v>238</v>
      </c>
      <c r="F63" s="74">
        <v>7</v>
      </c>
      <c r="G63" s="74">
        <v>1</v>
      </c>
      <c r="H63" s="74"/>
      <c r="I63" s="74"/>
      <c r="J63" s="74">
        <v>1</v>
      </c>
      <c r="K63" s="74"/>
      <c r="L63" s="74"/>
      <c r="M63" s="74"/>
      <c r="N63" s="75"/>
      <c r="O63" s="75"/>
      <c r="P63" s="75"/>
      <c r="Q63" s="75"/>
      <c r="R63" s="75"/>
      <c r="S63" s="75">
        <v>11</v>
      </c>
      <c r="T63" s="75">
        <v>10</v>
      </c>
      <c r="U63" s="115"/>
      <c r="V63" s="115"/>
      <c r="W63" s="75"/>
      <c r="X63" s="122">
        <f t="shared" si="1"/>
        <v>21</v>
      </c>
      <c r="Y63" s="126">
        <v>53</v>
      </c>
      <c r="Z63" s="124" t="s">
        <v>305</v>
      </c>
    </row>
    <row r="64" spans="1:26" s="63" customFormat="1" ht="21" customHeight="1">
      <c r="A64" s="76">
        <v>54</v>
      </c>
      <c r="B64" s="72" t="s">
        <v>41</v>
      </c>
      <c r="C64" s="73" t="s">
        <v>33</v>
      </c>
      <c r="D64" s="74">
        <v>1</v>
      </c>
      <c r="E64" s="73" t="s">
        <v>34</v>
      </c>
      <c r="F64" s="74">
        <v>10</v>
      </c>
      <c r="G64" s="74"/>
      <c r="H64" s="74">
        <v>1</v>
      </c>
      <c r="I64" s="74"/>
      <c r="J64" s="74"/>
      <c r="K64" s="74"/>
      <c r="L64" s="74"/>
      <c r="M64" s="74"/>
      <c r="N64" s="14"/>
      <c r="O64" s="14"/>
      <c r="P64" s="14">
        <v>11</v>
      </c>
      <c r="Q64" s="14">
        <v>12</v>
      </c>
      <c r="R64" s="75"/>
      <c r="S64" s="75"/>
      <c r="T64" s="75"/>
      <c r="U64" s="115"/>
      <c r="V64" s="115"/>
      <c r="W64" s="75"/>
      <c r="X64" s="122">
        <f t="shared" si="1"/>
        <v>23</v>
      </c>
      <c r="Y64" s="126">
        <v>54</v>
      </c>
      <c r="Z64" s="124" t="s">
        <v>305</v>
      </c>
    </row>
    <row r="65" spans="1:26" s="63" customFormat="1" ht="21" customHeight="1">
      <c r="A65" s="116">
        <v>55</v>
      </c>
      <c r="B65" s="72" t="s">
        <v>176</v>
      </c>
      <c r="C65" s="73" t="s">
        <v>175</v>
      </c>
      <c r="D65" s="74">
        <v>1</v>
      </c>
      <c r="E65" s="73" t="s">
        <v>266</v>
      </c>
      <c r="F65" s="74">
        <v>8</v>
      </c>
      <c r="G65" s="74">
        <v>1</v>
      </c>
      <c r="H65" s="74"/>
      <c r="I65" s="74"/>
      <c r="J65" s="74">
        <v>1</v>
      </c>
      <c r="K65" s="74"/>
      <c r="L65" s="74"/>
      <c r="M65" s="74"/>
      <c r="N65" s="75"/>
      <c r="O65" s="75"/>
      <c r="P65" s="75"/>
      <c r="Q65" s="75"/>
      <c r="R65" s="75"/>
      <c r="S65" s="75">
        <v>15</v>
      </c>
      <c r="T65" s="75">
        <v>9</v>
      </c>
      <c r="U65" s="115"/>
      <c r="V65" s="115"/>
      <c r="W65" s="75"/>
      <c r="X65" s="122">
        <f t="shared" si="1"/>
        <v>24</v>
      </c>
      <c r="Y65" s="126">
        <v>55</v>
      </c>
      <c r="Z65" s="124" t="s">
        <v>305</v>
      </c>
    </row>
    <row r="66" spans="1:26" s="63" customFormat="1" ht="28.5" customHeight="1">
      <c r="A66" s="76">
        <v>56</v>
      </c>
      <c r="B66" s="72" t="s">
        <v>138</v>
      </c>
      <c r="C66" s="73" t="s">
        <v>114</v>
      </c>
      <c r="D66" s="74">
        <v>0</v>
      </c>
      <c r="E66" s="73" t="s">
        <v>261</v>
      </c>
      <c r="F66" s="74">
        <v>4</v>
      </c>
      <c r="G66" s="74"/>
      <c r="H66" s="74"/>
      <c r="I66" s="74">
        <v>1</v>
      </c>
      <c r="J66" s="74"/>
      <c r="K66" s="74"/>
      <c r="L66" s="74"/>
      <c r="M66" s="74"/>
      <c r="N66" s="75">
        <v>18</v>
      </c>
      <c r="O66" s="75">
        <v>7</v>
      </c>
      <c r="P66" s="75"/>
      <c r="Q66" s="75"/>
      <c r="R66" s="75"/>
      <c r="S66" s="75"/>
      <c r="T66" s="75"/>
      <c r="U66" s="115"/>
      <c r="V66" s="115"/>
      <c r="W66" s="75"/>
      <c r="X66" s="122">
        <f t="shared" si="1"/>
        <v>25</v>
      </c>
      <c r="Y66" s="126">
        <v>56</v>
      </c>
      <c r="Z66" s="124" t="s">
        <v>305</v>
      </c>
    </row>
    <row r="67" spans="1:26" s="63" customFormat="1" ht="21.75" customHeight="1">
      <c r="A67" s="116">
        <v>57</v>
      </c>
      <c r="B67" s="72" t="s">
        <v>198</v>
      </c>
      <c r="C67" s="73" t="s">
        <v>199</v>
      </c>
      <c r="D67" s="74">
        <v>0</v>
      </c>
      <c r="E67" s="73" t="s">
        <v>275</v>
      </c>
      <c r="F67" s="74">
        <v>11</v>
      </c>
      <c r="G67" s="74">
        <v>1</v>
      </c>
      <c r="H67" s="74"/>
      <c r="I67" s="74"/>
      <c r="J67" s="74">
        <v>1</v>
      </c>
      <c r="K67" s="74"/>
      <c r="L67" s="74"/>
      <c r="M67" s="74"/>
      <c r="N67" s="75">
        <v>24</v>
      </c>
      <c r="O67" s="75"/>
      <c r="P67" s="75"/>
      <c r="Q67" s="75"/>
      <c r="R67" s="75"/>
      <c r="S67" s="75"/>
      <c r="T67" s="75">
        <v>7</v>
      </c>
      <c r="U67" s="115"/>
      <c r="V67" s="115"/>
      <c r="W67" s="75"/>
      <c r="X67" s="122">
        <f t="shared" si="1"/>
        <v>31</v>
      </c>
      <c r="Y67" s="126">
        <v>57</v>
      </c>
      <c r="Z67" s="124" t="s">
        <v>305</v>
      </c>
    </row>
    <row r="68" spans="1:26" s="63" customFormat="1" ht="21.75" customHeight="1">
      <c r="A68" s="76">
        <v>58</v>
      </c>
      <c r="B68" s="72" t="s">
        <v>165</v>
      </c>
      <c r="C68" s="73" t="s">
        <v>94</v>
      </c>
      <c r="D68" s="74">
        <v>1</v>
      </c>
      <c r="E68" s="73"/>
      <c r="F68" s="74">
        <v>4</v>
      </c>
      <c r="G68" s="74"/>
      <c r="H68" s="74"/>
      <c r="I68" s="74">
        <v>1</v>
      </c>
      <c r="J68" s="74"/>
      <c r="K68" s="74"/>
      <c r="L68" s="74"/>
      <c r="M68" s="74"/>
      <c r="N68" s="14">
        <v>27</v>
      </c>
      <c r="O68" s="14"/>
      <c r="P68" s="14"/>
      <c r="Q68" s="14">
        <v>10</v>
      </c>
      <c r="R68" s="75"/>
      <c r="S68" s="75"/>
      <c r="T68" s="75"/>
      <c r="U68" s="115"/>
      <c r="V68" s="115"/>
      <c r="W68" s="75"/>
      <c r="X68" s="122">
        <f t="shared" si="1"/>
        <v>37</v>
      </c>
      <c r="Y68" s="126">
        <v>58</v>
      </c>
      <c r="Z68" s="124" t="s">
        <v>305</v>
      </c>
    </row>
    <row r="69" spans="1:26" s="63" customFormat="1" ht="21.75" customHeight="1">
      <c r="A69" s="116">
        <v>59</v>
      </c>
      <c r="B69" s="72" t="s">
        <v>145</v>
      </c>
      <c r="C69" s="73" t="s">
        <v>98</v>
      </c>
      <c r="D69" s="74">
        <v>1</v>
      </c>
      <c r="E69" s="73"/>
      <c r="F69" s="74">
        <v>7</v>
      </c>
      <c r="G69" s="74">
        <v>1</v>
      </c>
      <c r="H69" s="74"/>
      <c r="I69" s="74"/>
      <c r="J69" s="74">
        <v>1</v>
      </c>
      <c r="K69" s="74"/>
      <c r="L69" s="74"/>
      <c r="M69" s="74"/>
      <c r="N69" s="75"/>
      <c r="O69" s="75"/>
      <c r="P69" s="75"/>
      <c r="Q69" s="75"/>
      <c r="R69" s="75"/>
      <c r="S69" s="75"/>
      <c r="T69" s="75">
        <v>7</v>
      </c>
      <c r="U69" s="115"/>
      <c r="V69" s="115"/>
      <c r="W69" s="75"/>
      <c r="X69" s="122">
        <f t="shared" si="1"/>
        <v>7</v>
      </c>
      <c r="Y69" s="126">
        <v>59</v>
      </c>
      <c r="Z69" s="124" t="s">
        <v>306</v>
      </c>
    </row>
    <row r="70" spans="1:26" s="63" customFormat="1" ht="21.75" customHeight="1">
      <c r="A70" s="76">
        <v>60</v>
      </c>
      <c r="B70" s="72" t="s">
        <v>164</v>
      </c>
      <c r="C70" s="73" t="s">
        <v>107</v>
      </c>
      <c r="D70" s="74">
        <v>0</v>
      </c>
      <c r="E70" s="73" t="s">
        <v>108</v>
      </c>
      <c r="F70" s="74">
        <v>4</v>
      </c>
      <c r="G70" s="74">
        <v>1</v>
      </c>
      <c r="H70" s="74"/>
      <c r="I70" s="74"/>
      <c r="J70" s="74"/>
      <c r="K70" s="74"/>
      <c r="L70" s="74"/>
      <c r="M70" s="74"/>
      <c r="N70" s="75"/>
      <c r="O70" s="75"/>
      <c r="P70" s="75"/>
      <c r="Q70" s="75"/>
      <c r="R70" s="75"/>
      <c r="S70" s="75"/>
      <c r="T70" s="75">
        <v>8</v>
      </c>
      <c r="U70" s="115"/>
      <c r="V70" s="115"/>
      <c r="W70" s="75"/>
      <c r="X70" s="122">
        <f t="shared" si="1"/>
        <v>8</v>
      </c>
      <c r="Y70" s="126">
        <v>60</v>
      </c>
      <c r="Z70" s="124" t="s">
        <v>306</v>
      </c>
    </row>
    <row r="71" spans="1:26" s="63" customFormat="1" ht="21.75" customHeight="1">
      <c r="A71" s="116">
        <v>61</v>
      </c>
      <c r="B71" s="72" t="s">
        <v>300</v>
      </c>
      <c r="C71" s="73" t="s">
        <v>77</v>
      </c>
      <c r="D71" s="74">
        <v>0</v>
      </c>
      <c r="E71" s="73" t="s">
        <v>273</v>
      </c>
      <c r="F71" s="74">
        <v>6</v>
      </c>
      <c r="G71" s="74">
        <v>1</v>
      </c>
      <c r="H71" s="74"/>
      <c r="I71" s="74"/>
      <c r="J71" s="74"/>
      <c r="K71" s="74"/>
      <c r="L71" s="74"/>
      <c r="M71" s="74"/>
      <c r="N71" s="75"/>
      <c r="O71" s="75"/>
      <c r="P71" s="75"/>
      <c r="Q71" s="75"/>
      <c r="R71" s="75"/>
      <c r="S71" s="75"/>
      <c r="T71" s="75">
        <v>8</v>
      </c>
      <c r="U71" s="115"/>
      <c r="V71" s="115"/>
      <c r="W71" s="75"/>
      <c r="X71" s="122">
        <f t="shared" si="1"/>
        <v>8</v>
      </c>
      <c r="Y71" s="126">
        <v>60</v>
      </c>
      <c r="Z71" s="124" t="s">
        <v>306</v>
      </c>
    </row>
    <row r="72" spans="1:26" s="63" customFormat="1" ht="28.5" customHeight="1">
      <c r="A72" s="76">
        <v>62</v>
      </c>
      <c r="B72" s="72" t="s">
        <v>124</v>
      </c>
      <c r="C72" s="73" t="s">
        <v>139</v>
      </c>
      <c r="D72" s="74">
        <v>0</v>
      </c>
      <c r="E72" s="73"/>
      <c r="F72" s="74">
        <v>4</v>
      </c>
      <c r="G72" s="74"/>
      <c r="H72" s="74"/>
      <c r="I72" s="74">
        <v>1</v>
      </c>
      <c r="J72" s="74"/>
      <c r="K72" s="74"/>
      <c r="L72" s="74"/>
      <c r="M72" s="74"/>
      <c r="N72" s="75"/>
      <c r="O72" s="75">
        <v>10</v>
      </c>
      <c r="P72" s="75"/>
      <c r="Q72" s="75"/>
      <c r="R72" s="75"/>
      <c r="S72" s="75"/>
      <c r="T72" s="75"/>
      <c r="U72" s="115"/>
      <c r="V72" s="115"/>
      <c r="W72" s="75"/>
      <c r="X72" s="122">
        <f t="shared" si="1"/>
        <v>10</v>
      </c>
      <c r="Y72" s="126">
        <v>62</v>
      </c>
      <c r="Z72" s="124" t="s">
        <v>306</v>
      </c>
    </row>
    <row r="73" spans="1:26" s="63" customFormat="1" ht="30.75" customHeight="1" hidden="1">
      <c r="A73" s="116">
        <v>63</v>
      </c>
      <c r="B73" s="72" t="s">
        <v>218</v>
      </c>
      <c r="C73" s="73"/>
      <c r="D73" s="74">
        <v>0</v>
      </c>
      <c r="E73" s="73"/>
      <c r="F73" s="74">
        <v>14</v>
      </c>
      <c r="G73" s="74"/>
      <c r="H73" s="74"/>
      <c r="I73" s="74">
        <v>1</v>
      </c>
      <c r="J73" s="74"/>
      <c r="K73" s="74"/>
      <c r="L73" s="74"/>
      <c r="M73" s="74"/>
      <c r="N73" s="75"/>
      <c r="O73" s="75"/>
      <c r="P73" s="75"/>
      <c r="Q73" s="75"/>
      <c r="R73" s="75"/>
      <c r="S73" s="75"/>
      <c r="T73" s="75"/>
      <c r="U73" s="115"/>
      <c r="V73" s="115"/>
      <c r="W73" s="75"/>
      <c r="X73" s="122">
        <f t="shared" si="1"/>
        <v>0</v>
      </c>
      <c r="Y73" s="126">
        <v>63</v>
      </c>
      <c r="Z73" s="124" t="s">
        <v>306</v>
      </c>
    </row>
    <row r="74" spans="1:26" s="63" customFormat="1" ht="19.5" customHeight="1">
      <c r="A74" s="76">
        <v>64</v>
      </c>
      <c r="B74" s="72" t="s">
        <v>147</v>
      </c>
      <c r="C74" s="73" t="s">
        <v>143</v>
      </c>
      <c r="D74" s="74">
        <v>1</v>
      </c>
      <c r="E74" s="73"/>
      <c r="F74" s="74">
        <v>8</v>
      </c>
      <c r="G74" s="74">
        <v>1</v>
      </c>
      <c r="H74" s="74"/>
      <c r="I74" s="74"/>
      <c r="J74" s="74">
        <v>1</v>
      </c>
      <c r="K74" s="74"/>
      <c r="L74" s="74"/>
      <c r="M74" s="74"/>
      <c r="N74" s="75"/>
      <c r="O74" s="75"/>
      <c r="P74" s="75"/>
      <c r="Q74" s="75"/>
      <c r="R74" s="75"/>
      <c r="S74" s="75"/>
      <c r="T74" s="75">
        <v>11</v>
      </c>
      <c r="U74" s="115"/>
      <c r="V74" s="115"/>
      <c r="W74" s="75"/>
      <c r="X74" s="122">
        <f t="shared" si="1"/>
        <v>11</v>
      </c>
      <c r="Y74" s="126">
        <v>63</v>
      </c>
      <c r="Z74" s="124" t="s">
        <v>306</v>
      </c>
    </row>
    <row r="75" spans="1:26" s="63" customFormat="1" ht="19.5" customHeight="1">
      <c r="A75" s="116">
        <v>65</v>
      </c>
      <c r="B75" s="72" t="s">
        <v>170</v>
      </c>
      <c r="C75" s="73" t="s">
        <v>169</v>
      </c>
      <c r="D75" s="74">
        <v>0</v>
      </c>
      <c r="E75" s="73"/>
      <c r="F75" s="74">
        <v>8</v>
      </c>
      <c r="G75" s="74">
        <v>1</v>
      </c>
      <c r="H75" s="74"/>
      <c r="I75" s="74"/>
      <c r="J75" s="74">
        <v>1</v>
      </c>
      <c r="K75" s="74"/>
      <c r="L75" s="74"/>
      <c r="M75" s="74"/>
      <c r="N75" s="75"/>
      <c r="O75" s="75"/>
      <c r="P75" s="75"/>
      <c r="Q75" s="75"/>
      <c r="R75" s="75"/>
      <c r="S75" s="75"/>
      <c r="T75" s="75">
        <v>12</v>
      </c>
      <c r="U75" s="115"/>
      <c r="V75" s="115"/>
      <c r="W75" s="75"/>
      <c r="X75" s="122">
        <f t="shared" si="1"/>
        <v>12</v>
      </c>
      <c r="Y75" s="126">
        <v>64</v>
      </c>
      <c r="Z75" s="124" t="s">
        <v>306</v>
      </c>
    </row>
    <row r="76" spans="1:26" s="63" customFormat="1" ht="19.5" customHeight="1">
      <c r="A76" s="76">
        <v>66</v>
      </c>
      <c r="B76" s="72" t="s">
        <v>163</v>
      </c>
      <c r="C76" s="73" t="s">
        <v>107</v>
      </c>
      <c r="D76" s="74">
        <v>0</v>
      </c>
      <c r="E76" s="73" t="s">
        <v>108</v>
      </c>
      <c r="F76" s="74">
        <v>5</v>
      </c>
      <c r="G76" s="74">
        <v>1</v>
      </c>
      <c r="H76" s="74"/>
      <c r="I76" s="74"/>
      <c r="J76" s="74"/>
      <c r="K76" s="74"/>
      <c r="L76" s="74"/>
      <c r="M76" s="74"/>
      <c r="N76" s="75"/>
      <c r="O76" s="75"/>
      <c r="P76" s="75"/>
      <c r="Q76" s="75"/>
      <c r="R76" s="75"/>
      <c r="S76" s="75"/>
      <c r="T76" s="75">
        <v>15</v>
      </c>
      <c r="U76" s="115"/>
      <c r="V76" s="115"/>
      <c r="W76" s="75"/>
      <c r="X76" s="122">
        <f t="shared" si="1"/>
        <v>15</v>
      </c>
      <c r="Y76" s="126">
        <v>65</v>
      </c>
      <c r="Z76" s="124" t="s">
        <v>306</v>
      </c>
    </row>
    <row r="77" spans="1:26" s="63" customFormat="1" ht="19.5" customHeight="1">
      <c r="A77" s="116">
        <v>67</v>
      </c>
      <c r="B77" s="72" t="s">
        <v>17</v>
      </c>
      <c r="C77" s="73" t="s">
        <v>18</v>
      </c>
      <c r="D77" s="74">
        <v>0</v>
      </c>
      <c r="E77" s="73" t="s">
        <v>28</v>
      </c>
      <c r="F77" s="74">
        <v>8</v>
      </c>
      <c r="G77" s="74">
        <v>1</v>
      </c>
      <c r="H77" s="74">
        <v>1</v>
      </c>
      <c r="I77" s="74"/>
      <c r="J77" s="74"/>
      <c r="K77" s="74"/>
      <c r="L77" s="74"/>
      <c r="M77" s="74"/>
      <c r="N77" s="75"/>
      <c r="O77" s="75"/>
      <c r="P77" s="75"/>
      <c r="Q77" s="75"/>
      <c r="R77" s="75"/>
      <c r="S77" s="75">
        <v>18</v>
      </c>
      <c r="T77" s="75"/>
      <c r="U77" s="115"/>
      <c r="V77" s="115"/>
      <c r="W77" s="75"/>
      <c r="X77" s="122">
        <f t="shared" si="1"/>
        <v>18</v>
      </c>
      <c r="Y77" s="126">
        <v>66</v>
      </c>
      <c r="Z77" s="124" t="s">
        <v>306</v>
      </c>
    </row>
    <row r="78" spans="1:26" s="63" customFormat="1" ht="30.75" customHeight="1" hidden="1">
      <c r="A78" s="76">
        <v>68</v>
      </c>
      <c r="B78" s="72" t="s">
        <v>214</v>
      </c>
      <c r="C78" s="73" t="s">
        <v>213</v>
      </c>
      <c r="D78" s="74">
        <v>0</v>
      </c>
      <c r="E78" s="73"/>
      <c r="F78" s="74">
        <v>4</v>
      </c>
      <c r="G78" s="74"/>
      <c r="H78" s="74"/>
      <c r="I78" s="74">
        <v>1</v>
      </c>
      <c r="J78" s="74"/>
      <c r="K78" s="74"/>
      <c r="L78" s="74"/>
      <c r="M78" s="74"/>
      <c r="N78" s="75"/>
      <c r="O78" s="75"/>
      <c r="P78" s="75"/>
      <c r="Q78" s="75"/>
      <c r="R78" s="75"/>
      <c r="S78" s="75"/>
      <c r="T78" s="75"/>
      <c r="U78" s="115"/>
      <c r="V78" s="115"/>
      <c r="W78" s="75"/>
      <c r="X78" s="122">
        <f t="shared" si="1"/>
        <v>0</v>
      </c>
      <c r="Y78" s="126">
        <v>68</v>
      </c>
      <c r="Z78" s="124" t="s">
        <v>306</v>
      </c>
    </row>
    <row r="79" spans="1:26" s="63" customFormat="1" ht="28.5" customHeight="1">
      <c r="A79" s="116">
        <v>69</v>
      </c>
      <c r="B79" s="72" t="s">
        <v>158</v>
      </c>
      <c r="C79" s="73" t="s">
        <v>100</v>
      </c>
      <c r="D79" s="74">
        <v>0</v>
      </c>
      <c r="E79" s="73" t="s">
        <v>239</v>
      </c>
      <c r="F79" s="74">
        <v>9</v>
      </c>
      <c r="G79" s="74">
        <v>1</v>
      </c>
      <c r="H79" s="74"/>
      <c r="I79" s="74"/>
      <c r="J79" s="74">
        <v>1</v>
      </c>
      <c r="K79" s="74"/>
      <c r="L79" s="74"/>
      <c r="M79" s="74"/>
      <c r="N79" s="75"/>
      <c r="O79" s="75"/>
      <c r="P79" s="75"/>
      <c r="Q79" s="75"/>
      <c r="R79" s="75"/>
      <c r="S79" s="75">
        <v>21</v>
      </c>
      <c r="T79" s="75"/>
      <c r="U79" s="115"/>
      <c r="V79" s="115"/>
      <c r="W79" s="75"/>
      <c r="X79" s="122">
        <f t="shared" si="1"/>
        <v>21</v>
      </c>
      <c r="Y79" s="126">
        <v>67</v>
      </c>
      <c r="Z79" s="124" t="s">
        <v>306</v>
      </c>
    </row>
    <row r="80" spans="1:27" s="84" customFormat="1" ht="18" customHeight="1">
      <c r="A80" s="76">
        <v>70</v>
      </c>
      <c r="B80" s="72" t="s">
        <v>142</v>
      </c>
      <c r="C80" s="73" t="s">
        <v>81</v>
      </c>
      <c r="D80" s="74">
        <v>0</v>
      </c>
      <c r="E80" s="73" t="s">
        <v>82</v>
      </c>
      <c r="F80" s="74">
        <v>2</v>
      </c>
      <c r="G80" s="74"/>
      <c r="H80" s="74">
        <v>1</v>
      </c>
      <c r="I80" s="74"/>
      <c r="J80" s="74"/>
      <c r="K80" s="74"/>
      <c r="L80" s="74"/>
      <c r="M80" s="74"/>
      <c r="N80" s="75"/>
      <c r="O80" s="75"/>
      <c r="P80" s="75"/>
      <c r="Q80" s="75"/>
      <c r="R80" s="75"/>
      <c r="S80" s="75"/>
      <c r="T80" s="75"/>
      <c r="U80" s="115"/>
      <c r="V80" s="115"/>
      <c r="W80" s="75"/>
      <c r="X80" s="122">
        <f t="shared" si="1"/>
        <v>0</v>
      </c>
      <c r="Y80" s="126"/>
      <c r="Z80" s="124"/>
      <c r="AA80" s="83"/>
    </row>
    <row r="81" spans="1:26" s="63" customFormat="1" ht="18" customHeight="1">
      <c r="A81" s="116">
        <v>71</v>
      </c>
      <c r="B81" s="72" t="s">
        <v>203</v>
      </c>
      <c r="C81" s="73" t="s">
        <v>90</v>
      </c>
      <c r="D81" s="74">
        <v>0</v>
      </c>
      <c r="E81" s="73"/>
      <c r="F81" s="74">
        <v>4</v>
      </c>
      <c r="G81" s="74"/>
      <c r="H81" s="74"/>
      <c r="I81" s="74">
        <v>1</v>
      </c>
      <c r="J81" s="74"/>
      <c r="K81" s="74"/>
      <c r="L81" s="74"/>
      <c r="M81" s="74"/>
      <c r="N81" s="75"/>
      <c r="O81" s="75"/>
      <c r="P81" s="75"/>
      <c r="Q81" s="75"/>
      <c r="R81" s="75"/>
      <c r="S81" s="75"/>
      <c r="T81" s="75"/>
      <c r="U81" s="115"/>
      <c r="V81" s="115"/>
      <c r="W81" s="75"/>
      <c r="X81" s="122">
        <f t="shared" si="1"/>
        <v>0</v>
      </c>
      <c r="Y81" s="126"/>
      <c r="Z81" s="124"/>
    </row>
    <row r="82" spans="1:26" s="63" customFormat="1" ht="18" customHeight="1">
      <c r="A82" s="76">
        <v>72</v>
      </c>
      <c r="B82" s="72" t="s">
        <v>156</v>
      </c>
      <c r="C82" s="73" t="s">
        <v>80</v>
      </c>
      <c r="D82" s="74">
        <v>0</v>
      </c>
      <c r="E82" s="111" t="s">
        <v>232</v>
      </c>
      <c r="F82" s="74">
        <v>8</v>
      </c>
      <c r="G82" s="74">
        <v>1</v>
      </c>
      <c r="H82" s="74"/>
      <c r="I82" s="74"/>
      <c r="J82" s="74">
        <v>1</v>
      </c>
      <c r="K82" s="74"/>
      <c r="L82" s="74"/>
      <c r="M82" s="74"/>
      <c r="N82" s="75"/>
      <c r="O82" s="75"/>
      <c r="P82" s="75"/>
      <c r="Q82" s="75"/>
      <c r="R82" s="75"/>
      <c r="S82" s="75"/>
      <c r="T82" s="75"/>
      <c r="U82" s="115"/>
      <c r="V82" s="115"/>
      <c r="W82" s="75"/>
      <c r="X82" s="122">
        <f t="shared" si="1"/>
        <v>0</v>
      </c>
      <c r="Y82" s="126"/>
      <c r="Z82" s="124"/>
    </row>
    <row r="83" spans="1:26" s="63" customFormat="1" ht="18" customHeight="1">
      <c r="A83" s="116">
        <v>73</v>
      </c>
      <c r="B83" s="72" t="s">
        <v>202</v>
      </c>
      <c r="C83" s="73" t="s">
        <v>135</v>
      </c>
      <c r="D83" s="74">
        <v>0</v>
      </c>
      <c r="E83" s="73" t="s">
        <v>244</v>
      </c>
      <c r="F83" s="74">
        <v>9</v>
      </c>
      <c r="G83" s="74"/>
      <c r="H83" s="74"/>
      <c r="I83" s="74"/>
      <c r="J83" s="74"/>
      <c r="K83" s="74">
        <v>1</v>
      </c>
      <c r="L83" s="74"/>
      <c r="M83" s="74"/>
      <c r="N83" s="75"/>
      <c r="O83" s="75"/>
      <c r="P83" s="75"/>
      <c r="Q83" s="75"/>
      <c r="R83" s="75"/>
      <c r="S83" s="75"/>
      <c r="T83" s="75"/>
      <c r="U83" s="115"/>
      <c r="V83" s="115"/>
      <c r="W83" s="75"/>
      <c r="X83" s="122">
        <f t="shared" si="1"/>
        <v>0</v>
      </c>
      <c r="Y83" s="126"/>
      <c r="Z83" s="124"/>
    </row>
    <row r="84" spans="1:26" s="63" customFormat="1" ht="28.5" customHeight="1">
      <c r="A84" s="76">
        <v>74</v>
      </c>
      <c r="B84" s="72" t="s">
        <v>212</v>
      </c>
      <c r="C84" s="73" t="s">
        <v>16</v>
      </c>
      <c r="D84" s="74">
        <v>0</v>
      </c>
      <c r="E84" s="73" t="s">
        <v>240</v>
      </c>
      <c r="F84" s="74">
        <v>6</v>
      </c>
      <c r="G84" s="74"/>
      <c r="H84" s="74"/>
      <c r="I84" s="74">
        <v>1</v>
      </c>
      <c r="J84" s="74"/>
      <c r="K84" s="74"/>
      <c r="L84" s="74"/>
      <c r="M84" s="74"/>
      <c r="N84" s="75"/>
      <c r="O84" s="75"/>
      <c r="P84" s="75"/>
      <c r="Q84" s="75"/>
      <c r="R84" s="75"/>
      <c r="S84" s="75"/>
      <c r="T84" s="75"/>
      <c r="U84" s="115"/>
      <c r="V84" s="115"/>
      <c r="W84" s="75"/>
      <c r="X84" s="122">
        <f t="shared" si="1"/>
        <v>0</v>
      </c>
      <c r="Y84" s="126"/>
      <c r="Z84" s="124"/>
    </row>
    <row r="85" spans="1:26" s="63" customFormat="1" ht="28.5" customHeight="1">
      <c r="A85" s="116">
        <v>75</v>
      </c>
      <c r="B85" s="72" t="s">
        <v>210</v>
      </c>
      <c r="C85" s="73" t="s">
        <v>14</v>
      </c>
      <c r="D85" s="74">
        <v>0</v>
      </c>
      <c r="E85" s="73" t="s">
        <v>241</v>
      </c>
      <c r="F85" s="74">
        <v>5</v>
      </c>
      <c r="G85" s="74"/>
      <c r="H85" s="74"/>
      <c r="I85" s="74">
        <v>1</v>
      </c>
      <c r="J85" s="74"/>
      <c r="K85" s="74"/>
      <c r="L85" s="74"/>
      <c r="M85" s="74"/>
      <c r="N85" s="75"/>
      <c r="O85" s="75"/>
      <c r="P85" s="75"/>
      <c r="Q85" s="75"/>
      <c r="R85" s="75"/>
      <c r="S85" s="75"/>
      <c r="T85" s="75"/>
      <c r="U85" s="115"/>
      <c r="V85" s="115"/>
      <c r="W85" s="75"/>
      <c r="X85" s="122">
        <f t="shared" si="1"/>
        <v>0</v>
      </c>
      <c r="Y85" s="126"/>
      <c r="Z85" s="124"/>
    </row>
    <row r="86" spans="1:26" s="63" customFormat="1" ht="28.5" customHeight="1">
      <c r="A86" s="76">
        <v>76</v>
      </c>
      <c r="B86" s="72" t="s">
        <v>211</v>
      </c>
      <c r="C86" s="73" t="s">
        <v>14</v>
      </c>
      <c r="D86" s="74">
        <v>0</v>
      </c>
      <c r="E86" s="73" t="s">
        <v>241</v>
      </c>
      <c r="F86" s="74">
        <v>4</v>
      </c>
      <c r="G86" s="74"/>
      <c r="H86" s="74"/>
      <c r="I86" s="74">
        <v>1</v>
      </c>
      <c r="J86" s="74"/>
      <c r="K86" s="74"/>
      <c r="L86" s="74"/>
      <c r="M86" s="74"/>
      <c r="N86" s="75"/>
      <c r="O86" s="75"/>
      <c r="P86" s="75"/>
      <c r="Q86" s="75"/>
      <c r="R86" s="75"/>
      <c r="S86" s="75"/>
      <c r="T86" s="75"/>
      <c r="U86" s="115"/>
      <c r="V86" s="115"/>
      <c r="W86" s="75"/>
      <c r="X86" s="122">
        <f t="shared" si="1"/>
        <v>0</v>
      </c>
      <c r="Y86" s="126"/>
      <c r="Z86" s="124"/>
    </row>
    <row r="87" spans="1:26" s="63" customFormat="1" ht="18" customHeight="1">
      <c r="A87" s="116">
        <v>77</v>
      </c>
      <c r="B87" s="72" t="s">
        <v>220</v>
      </c>
      <c r="C87" s="73" t="s">
        <v>136</v>
      </c>
      <c r="D87" s="74">
        <v>0</v>
      </c>
      <c r="E87" s="73" t="s">
        <v>271</v>
      </c>
      <c r="F87" s="74">
        <v>10</v>
      </c>
      <c r="G87" s="74"/>
      <c r="H87" s="74"/>
      <c r="I87" s="74"/>
      <c r="J87" s="74"/>
      <c r="K87" s="74">
        <v>1</v>
      </c>
      <c r="L87" s="74"/>
      <c r="M87" s="74"/>
      <c r="N87" s="75"/>
      <c r="O87" s="75"/>
      <c r="P87" s="75"/>
      <c r="Q87" s="75"/>
      <c r="R87" s="75"/>
      <c r="S87" s="75"/>
      <c r="T87" s="75"/>
      <c r="U87" s="115"/>
      <c r="V87" s="115"/>
      <c r="W87" s="75"/>
      <c r="X87" s="122">
        <f t="shared" si="1"/>
        <v>0</v>
      </c>
      <c r="Y87" s="126"/>
      <c r="Z87" s="124"/>
    </row>
    <row r="88" spans="1:26" s="63" customFormat="1" ht="28.5" customHeight="1">
      <c r="A88" s="76">
        <v>78</v>
      </c>
      <c r="B88" s="72" t="s">
        <v>96</v>
      </c>
      <c r="C88" s="73" t="s">
        <v>95</v>
      </c>
      <c r="D88" s="74">
        <v>1</v>
      </c>
      <c r="E88" s="73" t="s">
        <v>243</v>
      </c>
      <c r="F88" s="74">
        <v>11</v>
      </c>
      <c r="G88" s="74"/>
      <c r="H88" s="74"/>
      <c r="I88" s="74"/>
      <c r="J88" s="74"/>
      <c r="K88" s="74">
        <v>1</v>
      </c>
      <c r="L88" s="74"/>
      <c r="M88" s="74"/>
      <c r="N88" s="75"/>
      <c r="O88" s="75"/>
      <c r="P88" s="75"/>
      <c r="Q88" s="75"/>
      <c r="R88" s="75"/>
      <c r="S88" s="75"/>
      <c r="T88" s="75"/>
      <c r="U88" s="115"/>
      <c r="V88" s="115"/>
      <c r="W88" s="75"/>
      <c r="X88" s="122">
        <f t="shared" si="1"/>
        <v>0</v>
      </c>
      <c r="Y88" s="126"/>
      <c r="Z88" s="124"/>
    </row>
    <row r="89" spans="1:26" s="63" customFormat="1" ht="28.5" customHeight="1">
      <c r="A89" s="116">
        <v>79</v>
      </c>
      <c r="B89" s="72" t="s">
        <v>40</v>
      </c>
      <c r="C89" s="73" t="s">
        <v>15</v>
      </c>
      <c r="D89" s="74">
        <v>0</v>
      </c>
      <c r="E89" s="73" t="s">
        <v>245</v>
      </c>
      <c r="F89" s="74">
        <v>4</v>
      </c>
      <c r="G89" s="74"/>
      <c r="H89" s="74"/>
      <c r="I89" s="74">
        <v>1</v>
      </c>
      <c r="J89" s="74"/>
      <c r="K89" s="74"/>
      <c r="L89" s="74"/>
      <c r="M89" s="74"/>
      <c r="N89" s="75"/>
      <c r="O89" s="75"/>
      <c r="P89" s="75"/>
      <c r="Q89" s="75"/>
      <c r="R89" s="75"/>
      <c r="S89" s="75"/>
      <c r="T89" s="75"/>
      <c r="U89" s="115"/>
      <c r="V89" s="115"/>
      <c r="W89" s="75"/>
      <c r="X89" s="122">
        <f t="shared" si="1"/>
        <v>0</v>
      </c>
      <c r="Y89" s="126"/>
      <c r="Z89" s="124"/>
    </row>
    <row r="90" spans="1:26" s="63" customFormat="1" ht="28.5" customHeight="1">
      <c r="A90" s="76">
        <v>80</v>
      </c>
      <c r="B90" s="72" t="s">
        <v>205</v>
      </c>
      <c r="C90" s="73" t="s">
        <v>134</v>
      </c>
      <c r="D90" s="74">
        <v>0</v>
      </c>
      <c r="E90" s="73" t="s">
        <v>253</v>
      </c>
      <c r="F90" s="74">
        <v>9</v>
      </c>
      <c r="G90" s="74"/>
      <c r="H90" s="74"/>
      <c r="I90" s="74"/>
      <c r="J90" s="74"/>
      <c r="K90" s="74">
        <v>1</v>
      </c>
      <c r="L90" s="74"/>
      <c r="M90" s="74"/>
      <c r="N90" s="75"/>
      <c r="O90" s="75"/>
      <c r="P90" s="75"/>
      <c r="Q90" s="75"/>
      <c r="R90" s="75"/>
      <c r="S90" s="75"/>
      <c r="T90" s="75"/>
      <c r="U90" s="115"/>
      <c r="V90" s="115"/>
      <c r="W90" s="75"/>
      <c r="X90" s="122">
        <f aca="true" t="shared" si="2" ref="X90:X104">SUM(M90:W90)</f>
        <v>0</v>
      </c>
      <c r="Y90" s="126"/>
      <c r="Z90" s="124"/>
    </row>
    <row r="91" spans="1:26" s="63" customFormat="1" ht="28.5" customHeight="1">
      <c r="A91" s="116">
        <v>81</v>
      </c>
      <c r="B91" s="72" t="s">
        <v>221</v>
      </c>
      <c r="C91" s="73" t="s">
        <v>204</v>
      </c>
      <c r="D91" s="74">
        <v>1</v>
      </c>
      <c r="E91" s="73" t="s">
        <v>272</v>
      </c>
      <c r="F91" s="74">
        <v>8</v>
      </c>
      <c r="G91" s="74"/>
      <c r="H91" s="74"/>
      <c r="I91" s="74"/>
      <c r="J91" s="74"/>
      <c r="K91" s="74">
        <v>1</v>
      </c>
      <c r="L91" s="74"/>
      <c r="M91" s="74"/>
      <c r="N91" s="75"/>
      <c r="O91" s="75"/>
      <c r="P91" s="75"/>
      <c r="Q91" s="75"/>
      <c r="R91" s="75"/>
      <c r="S91" s="75"/>
      <c r="T91" s="75"/>
      <c r="U91" s="115"/>
      <c r="V91" s="115"/>
      <c r="W91" s="75"/>
      <c r="X91" s="122">
        <f t="shared" si="2"/>
        <v>0</v>
      </c>
      <c r="Y91" s="126"/>
      <c r="Z91" s="124"/>
    </row>
    <row r="92" spans="1:26" s="63" customFormat="1" ht="28.5" customHeight="1">
      <c r="A92" s="76">
        <v>82</v>
      </c>
      <c r="B92" s="72" t="s">
        <v>208</v>
      </c>
      <c r="C92" s="73" t="s">
        <v>206</v>
      </c>
      <c r="D92" s="74">
        <v>1</v>
      </c>
      <c r="E92" s="73"/>
      <c r="F92" s="74">
        <v>8</v>
      </c>
      <c r="G92" s="74"/>
      <c r="H92" s="74"/>
      <c r="I92" s="74"/>
      <c r="J92" s="74"/>
      <c r="K92" s="74">
        <v>1</v>
      </c>
      <c r="L92" s="74"/>
      <c r="M92" s="74"/>
      <c r="N92" s="75"/>
      <c r="O92" s="75"/>
      <c r="P92" s="75"/>
      <c r="Q92" s="75"/>
      <c r="R92" s="75"/>
      <c r="S92" s="75"/>
      <c r="T92" s="75"/>
      <c r="U92" s="115"/>
      <c r="V92" s="115"/>
      <c r="W92" s="75"/>
      <c r="X92" s="122">
        <f t="shared" si="2"/>
        <v>0</v>
      </c>
      <c r="Y92" s="126"/>
      <c r="Z92" s="124"/>
    </row>
    <row r="93" spans="1:42" s="63" customFormat="1" ht="28.5" customHeight="1">
      <c r="A93" s="116">
        <v>83</v>
      </c>
      <c r="B93" s="72" t="s">
        <v>219</v>
      </c>
      <c r="C93" s="73" t="s">
        <v>89</v>
      </c>
      <c r="D93" s="74">
        <v>1</v>
      </c>
      <c r="E93" s="73"/>
      <c r="F93" s="74">
        <v>9</v>
      </c>
      <c r="G93" s="74"/>
      <c r="H93" s="74"/>
      <c r="I93" s="74">
        <v>1</v>
      </c>
      <c r="J93" s="74"/>
      <c r="K93" s="74">
        <v>1</v>
      </c>
      <c r="L93" s="74"/>
      <c r="M93" s="74"/>
      <c r="N93" s="75"/>
      <c r="O93" s="75"/>
      <c r="P93" s="75"/>
      <c r="Q93" s="75"/>
      <c r="R93" s="75"/>
      <c r="S93" s="75"/>
      <c r="T93" s="75"/>
      <c r="U93" s="115"/>
      <c r="V93" s="115"/>
      <c r="W93" s="75"/>
      <c r="X93" s="122">
        <f t="shared" si="2"/>
        <v>0</v>
      </c>
      <c r="Y93" s="126"/>
      <c r="Z93" s="124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1:26" s="63" customFormat="1" ht="28.5" customHeight="1">
      <c r="A94" s="76">
        <v>84</v>
      </c>
      <c r="B94" s="72" t="s">
        <v>122</v>
      </c>
      <c r="C94" s="73" t="s">
        <v>123</v>
      </c>
      <c r="D94" s="74">
        <v>0</v>
      </c>
      <c r="E94" s="73" t="s">
        <v>256</v>
      </c>
      <c r="F94" s="74">
        <v>9</v>
      </c>
      <c r="G94" s="74"/>
      <c r="H94" s="74"/>
      <c r="I94" s="74"/>
      <c r="J94" s="74"/>
      <c r="K94" s="74">
        <v>1</v>
      </c>
      <c r="L94" s="74"/>
      <c r="M94" s="74"/>
      <c r="N94" s="75"/>
      <c r="O94" s="75"/>
      <c r="P94" s="75"/>
      <c r="Q94" s="75"/>
      <c r="R94" s="75"/>
      <c r="S94" s="75"/>
      <c r="T94" s="75"/>
      <c r="U94" s="115"/>
      <c r="V94" s="115"/>
      <c r="W94" s="75"/>
      <c r="X94" s="122">
        <f t="shared" si="2"/>
        <v>0</v>
      </c>
      <c r="Y94" s="126"/>
      <c r="Z94" s="124"/>
    </row>
    <row r="95" spans="1:26" s="63" customFormat="1" ht="20.25" customHeight="1">
      <c r="A95" s="116">
        <v>85</v>
      </c>
      <c r="B95" s="72" t="s">
        <v>154</v>
      </c>
      <c r="C95" s="73" t="s">
        <v>93</v>
      </c>
      <c r="D95" s="74">
        <v>1</v>
      </c>
      <c r="E95" s="73"/>
      <c r="F95" s="74">
        <v>8</v>
      </c>
      <c r="G95" s="74">
        <v>1</v>
      </c>
      <c r="H95" s="74"/>
      <c r="I95" s="74"/>
      <c r="J95" s="74">
        <v>1</v>
      </c>
      <c r="K95" s="74"/>
      <c r="L95" s="74"/>
      <c r="M95" s="74"/>
      <c r="N95" s="75"/>
      <c r="O95" s="75"/>
      <c r="P95" s="75"/>
      <c r="Q95" s="75"/>
      <c r="R95" s="75"/>
      <c r="S95" s="75"/>
      <c r="T95" s="75"/>
      <c r="U95" s="115"/>
      <c r="V95" s="115"/>
      <c r="W95" s="75"/>
      <c r="X95" s="122">
        <f t="shared" si="2"/>
        <v>0</v>
      </c>
      <c r="Y95" s="126"/>
      <c r="Z95" s="124"/>
    </row>
    <row r="96" spans="1:26" s="63" customFormat="1" ht="28.5" customHeight="1">
      <c r="A96" s="76">
        <v>86</v>
      </c>
      <c r="B96" s="72" t="s">
        <v>109</v>
      </c>
      <c r="C96" s="73" t="s">
        <v>110</v>
      </c>
      <c r="D96" s="74">
        <v>1</v>
      </c>
      <c r="E96" s="73"/>
      <c r="F96" s="74">
        <v>10</v>
      </c>
      <c r="G96" s="74"/>
      <c r="H96" s="74"/>
      <c r="I96" s="74"/>
      <c r="J96" s="74"/>
      <c r="K96" s="74">
        <v>1</v>
      </c>
      <c r="L96" s="74"/>
      <c r="M96" s="74"/>
      <c r="N96" s="75"/>
      <c r="O96" s="75"/>
      <c r="P96" s="75"/>
      <c r="Q96" s="75"/>
      <c r="R96" s="75"/>
      <c r="S96" s="75"/>
      <c r="T96" s="75"/>
      <c r="U96" s="115"/>
      <c r="V96" s="115"/>
      <c r="W96" s="75"/>
      <c r="X96" s="122">
        <f t="shared" si="2"/>
        <v>0</v>
      </c>
      <c r="Y96" s="126"/>
      <c r="Z96" s="124"/>
    </row>
    <row r="97" spans="1:26" s="63" customFormat="1" ht="28.5" customHeight="1">
      <c r="A97" s="116">
        <v>87</v>
      </c>
      <c r="B97" s="72" t="s">
        <v>140</v>
      </c>
      <c r="C97" s="73" t="s">
        <v>104</v>
      </c>
      <c r="D97" s="74">
        <v>1</v>
      </c>
      <c r="E97" s="73" t="s">
        <v>259</v>
      </c>
      <c r="F97" s="74">
        <v>12</v>
      </c>
      <c r="G97" s="74"/>
      <c r="H97" s="74"/>
      <c r="I97" s="74"/>
      <c r="J97" s="74"/>
      <c r="K97" s="74">
        <v>1</v>
      </c>
      <c r="L97" s="74"/>
      <c r="M97" s="74"/>
      <c r="N97" s="14"/>
      <c r="O97" s="14"/>
      <c r="P97" s="14"/>
      <c r="Q97" s="14"/>
      <c r="R97" s="14"/>
      <c r="S97" s="75"/>
      <c r="T97" s="75"/>
      <c r="U97" s="115"/>
      <c r="V97" s="115"/>
      <c r="W97" s="75"/>
      <c r="X97" s="122">
        <f t="shared" si="2"/>
        <v>0</v>
      </c>
      <c r="Y97" s="126"/>
      <c r="Z97" s="124"/>
    </row>
    <row r="98" spans="1:26" s="63" customFormat="1" ht="21.75" customHeight="1">
      <c r="A98" s="76">
        <v>88</v>
      </c>
      <c r="B98" s="72" t="s">
        <v>91</v>
      </c>
      <c r="C98" s="73" t="s">
        <v>92</v>
      </c>
      <c r="D98" s="74">
        <v>0</v>
      </c>
      <c r="E98" s="73" t="s">
        <v>260</v>
      </c>
      <c r="F98" s="74">
        <v>10</v>
      </c>
      <c r="G98" s="74"/>
      <c r="H98" s="74"/>
      <c r="I98" s="74"/>
      <c r="J98" s="74"/>
      <c r="K98" s="74">
        <v>1</v>
      </c>
      <c r="L98" s="74"/>
      <c r="M98" s="74"/>
      <c r="N98" s="75"/>
      <c r="O98" s="75"/>
      <c r="P98" s="75"/>
      <c r="Q98" s="75"/>
      <c r="R98" s="75"/>
      <c r="S98" s="75"/>
      <c r="T98" s="75"/>
      <c r="U98" s="115"/>
      <c r="V98" s="115"/>
      <c r="W98" s="75"/>
      <c r="X98" s="122">
        <f t="shared" si="2"/>
        <v>0</v>
      </c>
      <c r="Y98" s="126"/>
      <c r="Z98" s="124"/>
    </row>
    <row r="99" spans="1:26" s="63" customFormat="1" ht="28.5" customHeight="1">
      <c r="A99" s="116">
        <v>89</v>
      </c>
      <c r="B99" s="72" t="s">
        <v>209</v>
      </c>
      <c r="C99" s="73" t="s">
        <v>207</v>
      </c>
      <c r="D99" s="74">
        <v>0</v>
      </c>
      <c r="E99" s="73"/>
      <c r="F99" s="74">
        <v>8</v>
      </c>
      <c r="G99" s="74"/>
      <c r="H99" s="74"/>
      <c r="I99" s="74"/>
      <c r="J99" s="74"/>
      <c r="K99" s="74">
        <v>1</v>
      </c>
      <c r="L99" s="74"/>
      <c r="M99" s="74"/>
      <c r="N99" s="75"/>
      <c r="O99" s="75"/>
      <c r="P99" s="75"/>
      <c r="Q99" s="75"/>
      <c r="R99" s="75"/>
      <c r="S99" s="75"/>
      <c r="T99" s="75"/>
      <c r="U99" s="115"/>
      <c r="V99" s="115"/>
      <c r="W99" s="75"/>
      <c r="X99" s="122">
        <f t="shared" si="2"/>
        <v>0</v>
      </c>
      <c r="Y99" s="126"/>
      <c r="Z99" s="124"/>
    </row>
    <row r="100" spans="1:26" s="63" customFormat="1" ht="45.75" customHeight="1" hidden="1">
      <c r="A100" s="76">
        <v>90</v>
      </c>
      <c r="B100" s="72" t="s">
        <v>216</v>
      </c>
      <c r="C100" s="73" t="s">
        <v>215</v>
      </c>
      <c r="D100" s="74">
        <v>0</v>
      </c>
      <c r="E100" s="73"/>
      <c r="F100" s="74">
        <v>4</v>
      </c>
      <c r="G100" s="74"/>
      <c r="H100" s="74"/>
      <c r="I100" s="74">
        <v>1</v>
      </c>
      <c r="J100" s="74"/>
      <c r="K100" s="74"/>
      <c r="L100" s="74"/>
      <c r="M100" s="74"/>
      <c r="N100" s="75"/>
      <c r="O100" s="75"/>
      <c r="P100" s="75"/>
      <c r="Q100" s="75"/>
      <c r="R100" s="75"/>
      <c r="S100" s="75"/>
      <c r="T100" s="75"/>
      <c r="U100" s="115"/>
      <c r="V100" s="115"/>
      <c r="W100" s="75"/>
      <c r="X100" s="122">
        <f t="shared" si="2"/>
        <v>0</v>
      </c>
      <c r="Y100" s="126"/>
      <c r="Z100" s="124"/>
    </row>
    <row r="101" spans="1:26" s="63" customFormat="1" ht="28.5" customHeight="1">
      <c r="A101" s="116">
        <v>91</v>
      </c>
      <c r="B101" s="72" t="s">
        <v>264</v>
      </c>
      <c r="C101" s="73" t="s">
        <v>6</v>
      </c>
      <c r="D101" s="74">
        <v>1</v>
      </c>
      <c r="E101" s="73" t="s">
        <v>263</v>
      </c>
      <c r="F101" s="74">
        <v>17</v>
      </c>
      <c r="G101" s="74"/>
      <c r="H101" s="74"/>
      <c r="I101" s="74">
        <v>2</v>
      </c>
      <c r="J101" s="74"/>
      <c r="K101" s="74">
        <v>1</v>
      </c>
      <c r="L101" s="74"/>
      <c r="M101" s="74"/>
      <c r="N101" s="75"/>
      <c r="O101" s="75"/>
      <c r="P101" s="75"/>
      <c r="Q101" s="75"/>
      <c r="R101" s="75"/>
      <c r="S101" s="75"/>
      <c r="T101" s="75"/>
      <c r="U101" s="115"/>
      <c r="V101" s="115"/>
      <c r="W101" s="75"/>
      <c r="X101" s="122">
        <f t="shared" si="2"/>
        <v>0</v>
      </c>
      <c r="Y101" s="126"/>
      <c r="Z101" s="124"/>
    </row>
    <row r="102" spans="1:26" s="63" customFormat="1" ht="21.75" customHeight="1">
      <c r="A102" s="76">
        <v>92</v>
      </c>
      <c r="B102" s="72" t="s">
        <v>171</v>
      </c>
      <c r="C102" s="73" t="s">
        <v>129</v>
      </c>
      <c r="D102" s="74">
        <v>1</v>
      </c>
      <c r="E102" s="73" t="s">
        <v>267</v>
      </c>
      <c r="F102" s="74">
        <v>12</v>
      </c>
      <c r="G102" s="74">
        <v>1</v>
      </c>
      <c r="H102" s="74"/>
      <c r="I102" s="74"/>
      <c r="J102" s="74">
        <v>1</v>
      </c>
      <c r="K102" s="74"/>
      <c r="L102" s="74"/>
      <c r="M102" s="74"/>
      <c r="N102" s="75"/>
      <c r="O102" s="75"/>
      <c r="P102" s="75"/>
      <c r="Q102" s="75"/>
      <c r="R102" s="75"/>
      <c r="S102" s="75"/>
      <c r="T102" s="75"/>
      <c r="U102" s="115"/>
      <c r="V102" s="115"/>
      <c r="W102" s="75"/>
      <c r="X102" s="122">
        <f t="shared" si="2"/>
        <v>0</v>
      </c>
      <c r="Y102" s="126"/>
      <c r="Z102" s="124"/>
    </row>
    <row r="103" spans="1:26" s="63" customFormat="1" ht="18.75" customHeight="1">
      <c r="A103" s="116">
        <v>93</v>
      </c>
      <c r="B103" s="72" t="s">
        <v>125</v>
      </c>
      <c r="C103" s="73" t="s">
        <v>126</v>
      </c>
      <c r="D103" s="74">
        <v>0</v>
      </c>
      <c r="E103" s="73"/>
      <c r="F103" s="74">
        <v>1</v>
      </c>
      <c r="G103" s="74"/>
      <c r="H103" s="74">
        <v>1</v>
      </c>
      <c r="I103" s="74"/>
      <c r="J103" s="74"/>
      <c r="K103" s="74"/>
      <c r="L103" s="74"/>
      <c r="M103" s="74"/>
      <c r="N103" s="75"/>
      <c r="O103" s="75"/>
      <c r="P103" s="75"/>
      <c r="Q103" s="75"/>
      <c r="R103" s="75"/>
      <c r="S103" s="75"/>
      <c r="T103" s="75"/>
      <c r="U103" s="115"/>
      <c r="V103" s="115"/>
      <c r="W103" s="75"/>
      <c r="X103" s="122">
        <f t="shared" si="2"/>
        <v>0</v>
      </c>
      <c r="Y103" s="126"/>
      <c r="Z103" s="124"/>
    </row>
    <row r="104" spans="1:26" s="63" customFormat="1" ht="28.5" customHeight="1" thickBot="1">
      <c r="A104" s="76">
        <v>94</v>
      </c>
      <c r="B104" s="72" t="s">
        <v>8</v>
      </c>
      <c r="C104" s="73" t="s">
        <v>111</v>
      </c>
      <c r="D104" s="74">
        <v>1</v>
      </c>
      <c r="E104" s="73" t="s">
        <v>10</v>
      </c>
      <c r="F104" s="74">
        <v>4</v>
      </c>
      <c r="G104" s="74"/>
      <c r="H104" s="74">
        <v>1</v>
      </c>
      <c r="I104" s="74"/>
      <c r="J104" s="74"/>
      <c r="K104" s="74"/>
      <c r="L104" s="74"/>
      <c r="M104" s="74"/>
      <c r="N104" s="75"/>
      <c r="O104" s="75"/>
      <c r="P104" s="75"/>
      <c r="Q104" s="75"/>
      <c r="R104" s="75"/>
      <c r="S104" s="75"/>
      <c r="T104" s="75"/>
      <c r="U104" s="127"/>
      <c r="V104" s="127"/>
      <c r="W104" s="75"/>
      <c r="X104" s="122">
        <f t="shared" si="2"/>
        <v>0</v>
      </c>
      <c r="Y104" s="126"/>
      <c r="Z104" s="128"/>
    </row>
    <row r="105" spans="1:21" s="3" customFormat="1" ht="26.25" customHeight="1" hidden="1">
      <c r="A105" s="22"/>
      <c r="C105" s="12" t="s">
        <v>229</v>
      </c>
      <c r="D105" s="4"/>
      <c r="F105" s="15">
        <f aca="true" t="shared" si="3" ref="F105:K105">SUM(F61:F104)</f>
        <v>323</v>
      </c>
      <c r="G105" s="15">
        <f t="shared" si="3"/>
        <v>15</v>
      </c>
      <c r="H105" s="15">
        <f t="shared" si="3"/>
        <v>5</v>
      </c>
      <c r="I105" s="15">
        <f t="shared" si="3"/>
        <v>15</v>
      </c>
      <c r="J105" s="15">
        <f t="shared" si="3"/>
        <v>11</v>
      </c>
      <c r="K105" s="15">
        <f t="shared" si="3"/>
        <v>13</v>
      </c>
      <c r="L105" s="16"/>
      <c r="M105" s="16"/>
      <c r="N105" s="4"/>
      <c r="O105" s="4"/>
      <c r="P105" s="4"/>
      <c r="Q105" s="4"/>
      <c r="S105" s="22"/>
      <c r="T105" s="22"/>
      <c r="U105" s="18"/>
    </row>
    <row r="106" spans="6:23" ht="12.7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T106" s="42"/>
      <c r="U106" s="19"/>
      <c r="V106" s="9"/>
      <c r="W106" s="9"/>
    </row>
    <row r="107" spans="2:23" ht="15">
      <c r="B107" s="17" t="s">
        <v>282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T107" s="42"/>
      <c r="U107" s="19"/>
      <c r="V107" s="9"/>
      <c r="W107" s="9"/>
    </row>
    <row r="108" spans="2:23" ht="15">
      <c r="B108" s="17" t="s">
        <v>283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T108" s="42"/>
      <c r="U108" s="19"/>
      <c r="V108" s="9"/>
      <c r="W108" s="9"/>
    </row>
    <row r="109" spans="6:23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T109" s="42"/>
      <c r="U109" s="19"/>
      <c r="V109" s="9"/>
      <c r="W109" s="9"/>
    </row>
    <row r="110" spans="6:23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T110" s="42"/>
      <c r="U110" s="19"/>
      <c r="V110" s="9"/>
      <c r="W110" s="9"/>
    </row>
    <row r="111" spans="6:17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6:17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6:17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6:17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6:17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sheetProtection/>
  <mergeCells count="16">
    <mergeCell ref="Z9:Z10"/>
    <mergeCell ref="Y9:Y10"/>
    <mergeCell ref="E9:E10"/>
    <mergeCell ref="F9:F10"/>
    <mergeCell ref="G9:K9"/>
    <mergeCell ref="M9:W9"/>
    <mergeCell ref="U11:U35"/>
    <mergeCell ref="V11:V35"/>
    <mergeCell ref="M11:M35"/>
    <mergeCell ref="A2:Y2"/>
    <mergeCell ref="A7:Y7"/>
    <mergeCell ref="A9:A10"/>
    <mergeCell ref="B9:B10"/>
    <mergeCell ref="C9:C10"/>
    <mergeCell ref="X9:X10"/>
    <mergeCell ref="D9:D10"/>
  </mergeCells>
  <printOptions/>
  <pageMargins left="0.2755905511811024" right="0.1968503937007874" top="0.2362204724409449" bottom="0.1968503937007874" header="0.5118110236220472" footer="0.5118110236220472"/>
  <pageSetup fitToHeight="2" fitToWidth="1" horizontalDpi="300" verticalDpi="300" orientation="portrait" paperSize="9" scale="54" r:id="rId1"/>
  <rowBreaks count="1" manualBreakCount="1">
    <brk id="4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4"/>
  <sheetViews>
    <sheetView tabSelected="1" zoomScale="75" zoomScaleNormal="75" workbookViewId="0" topLeftCell="A2">
      <pane ySplit="3330" topLeftCell="BM42" activePane="topLeft" state="split"/>
      <selection pane="topLeft" activeCell="AA10" sqref="AA10"/>
      <selection pane="bottomLeft" activeCell="A42" sqref="A42"/>
    </sheetView>
  </sheetViews>
  <sheetFormatPr defaultColWidth="9.00390625" defaultRowHeight="12.75"/>
  <cols>
    <col min="1" max="1" width="5.00390625" style="23" customWidth="1"/>
    <col min="2" max="2" width="5.00390625" style="23" hidden="1" customWidth="1"/>
    <col min="3" max="3" width="46.00390625" style="0" customWidth="1"/>
    <col min="4" max="4" width="38.25390625" style="0" customWidth="1"/>
    <col min="5" max="5" width="6.375" style="1" hidden="1" customWidth="1"/>
    <col min="6" max="6" width="22.00390625" style="0" hidden="1" customWidth="1"/>
    <col min="7" max="7" width="11.875" style="10" hidden="1" customWidth="1"/>
    <col min="8" max="10" width="15.125" style="10" hidden="1" customWidth="1"/>
    <col min="11" max="11" width="17.25390625" style="10" hidden="1" customWidth="1"/>
    <col min="12" max="12" width="16.125" style="10" hidden="1" customWidth="1"/>
    <col min="13" max="13" width="1.00390625" style="10" customWidth="1"/>
    <col min="14" max="14" width="7.125" style="41" customWidth="1"/>
    <col min="15" max="15" width="5.125" style="0" customWidth="1"/>
    <col min="16" max="16" width="6.75390625" style="0" customWidth="1"/>
    <col min="17" max="17" width="5.125" style="23" customWidth="1"/>
    <col min="18" max="18" width="5.125" style="45" customWidth="1"/>
    <col min="19" max="19" width="7.125" style="23" customWidth="1"/>
    <col min="20" max="20" width="6.00390625" style="23" customWidth="1"/>
    <col min="21" max="21" width="6.125" style="23" customWidth="1"/>
    <col min="22" max="24" width="5.875" style="23" customWidth="1"/>
    <col min="25" max="25" width="13.125" style="0" customWidth="1"/>
    <col min="27" max="27" width="18.875" style="0" customWidth="1"/>
    <col min="28" max="30" width="9.125" style="9" customWidth="1"/>
    <col min="31" max="31" width="3.375" style="9" customWidth="1"/>
    <col min="32" max="41" width="9.125" style="9" customWidth="1"/>
  </cols>
  <sheetData>
    <row r="1" spans="1:41" s="2" customFormat="1" ht="18" customHeight="1" hidden="1">
      <c r="A1" s="20" t="s">
        <v>225</v>
      </c>
      <c r="B1" s="20" t="s">
        <v>225</v>
      </c>
      <c r="C1" s="11"/>
      <c r="D1" s="11"/>
      <c r="E1" s="11"/>
      <c r="G1" s="11"/>
      <c r="H1" s="11"/>
      <c r="I1" s="11"/>
      <c r="J1" s="11"/>
      <c r="K1" s="11"/>
      <c r="L1" s="11"/>
      <c r="M1" s="11"/>
      <c r="N1" s="39"/>
      <c r="Q1" s="25"/>
      <c r="R1" s="43"/>
      <c r="S1" s="25"/>
      <c r="T1" s="25"/>
      <c r="U1" s="25"/>
      <c r="V1" s="25"/>
      <c r="W1" s="25"/>
      <c r="X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30" customFormat="1" ht="27">
      <c r="A2" s="147" t="s">
        <v>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s="2" customFormat="1" ht="18" customHeight="1" hidden="1">
      <c r="A3" s="20" t="s">
        <v>227</v>
      </c>
      <c r="B3" s="20" t="s">
        <v>227</v>
      </c>
      <c r="C3" s="11"/>
      <c r="D3" s="11"/>
      <c r="E3" s="11"/>
      <c r="G3" s="11"/>
      <c r="H3" s="11"/>
      <c r="I3" s="11"/>
      <c r="J3" s="11"/>
      <c r="K3" s="11"/>
      <c r="L3" s="11"/>
      <c r="M3" s="11"/>
      <c r="N3" s="39"/>
      <c r="Q3" s="25"/>
      <c r="R3" s="43"/>
      <c r="S3" s="25"/>
      <c r="T3" s="25"/>
      <c r="U3" s="25"/>
      <c r="V3" s="25"/>
      <c r="W3" s="25"/>
      <c r="X3" s="25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s="2" customFormat="1" ht="18" customHeight="1" hidden="1">
      <c r="A4" s="20" t="s">
        <v>226</v>
      </c>
      <c r="B4" s="20" t="s">
        <v>226</v>
      </c>
      <c r="C4" s="11"/>
      <c r="D4" s="11"/>
      <c r="E4" s="11"/>
      <c r="G4" s="11"/>
      <c r="H4" s="11"/>
      <c r="I4" s="11"/>
      <c r="J4" s="11"/>
      <c r="K4" s="11"/>
      <c r="L4" s="11"/>
      <c r="M4" s="11"/>
      <c r="N4" s="39"/>
      <c r="Q4" s="25"/>
      <c r="R4" s="43"/>
      <c r="S4" s="25"/>
      <c r="T4" s="25"/>
      <c r="U4" s="25"/>
      <c r="V4" s="25"/>
      <c r="W4" s="25"/>
      <c r="X4" s="25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s="2" customFormat="1" ht="18" customHeight="1" hidden="1">
      <c r="A5" s="20" t="s">
        <v>223</v>
      </c>
      <c r="B5" s="20" t="s">
        <v>223</v>
      </c>
      <c r="C5" s="11"/>
      <c r="D5" s="11"/>
      <c r="E5" s="11"/>
      <c r="G5" s="11"/>
      <c r="H5" s="11"/>
      <c r="I5" s="11"/>
      <c r="J5" s="11"/>
      <c r="K5" s="11"/>
      <c r="L5" s="11"/>
      <c r="M5" s="11"/>
      <c r="N5" s="39"/>
      <c r="Q5" s="25"/>
      <c r="R5" s="43"/>
      <c r="S5" s="25"/>
      <c r="T5" s="25"/>
      <c r="U5" s="25"/>
      <c r="V5" s="25"/>
      <c r="W5" s="25"/>
      <c r="X5" s="25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s="2" customFormat="1" ht="8.25" customHeight="1">
      <c r="A6" s="20"/>
      <c r="B6" s="20"/>
      <c r="C6" s="11"/>
      <c r="D6" s="11"/>
      <c r="E6" s="11"/>
      <c r="G6" s="11"/>
      <c r="H6" s="11"/>
      <c r="I6" s="11"/>
      <c r="J6" s="11"/>
      <c r="K6" s="11"/>
      <c r="L6" s="11"/>
      <c r="M6" s="11"/>
      <c r="N6" s="39"/>
      <c r="Q6" s="25"/>
      <c r="R6" s="43"/>
      <c r="S6" s="25"/>
      <c r="T6" s="25"/>
      <c r="U6" s="25"/>
      <c r="V6" s="25"/>
      <c r="W6" s="25"/>
      <c r="X6" s="25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s="32" customFormat="1" ht="35.25" customHeight="1">
      <c r="A7" s="148" t="s">
        <v>297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s="2" customFormat="1" ht="24.75" customHeight="1" thickBot="1">
      <c r="A8" s="21" t="s">
        <v>222</v>
      </c>
      <c r="B8" s="21" t="s">
        <v>222</v>
      </c>
      <c r="C8" s="8"/>
      <c r="D8" s="8"/>
      <c r="E8" s="11"/>
      <c r="G8" s="8"/>
      <c r="H8" s="8"/>
      <c r="I8" s="8"/>
      <c r="J8" s="8"/>
      <c r="K8" s="8"/>
      <c r="M8" s="5"/>
      <c r="N8" s="38"/>
      <c r="Q8" s="25"/>
      <c r="R8" s="43"/>
      <c r="S8" s="25"/>
      <c r="T8" s="25"/>
      <c r="U8" s="25"/>
      <c r="V8" s="25"/>
      <c r="W8" s="25"/>
      <c r="X8" s="25"/>
      <c r="Z8" s="5"/>
      <c r="AA8" s="5" t="s">
        <v>315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28" customFormat="1" ht="114" customHeight="1" thickBot="1">
      <c r="A9" s="33" t="s">
        <v>0</v>
      </c>
      <c r="B9" s="33" t="s">
        <v>0</v>
      </c>
      <c r="C9" s="34" t="s">
        <v>3</v>
      </c>
      <c r="D9" s="34" t="s">
        <v>298</v>
      </c>
      <c r="E9" s="35"/>
      <c r="F9" s="36"/>
      <c r="G9" s="34"/>
      <c r="H9" s="34" t="s">
        <v>225</v>
      </c>
      <c r="I9" s="34" t="s">
        <v>42</v>
      </c>
      <c r="J9" s="34" t="s">
        <v>224</v>
      </c>
      <c r="K9" s="34" t="s">
        <v>226</v>
      </c>
      <c r="L9" s="34" t="s">
        <v>223</v>
      </c>
      <c r="M9" s="34"/>
      <c r="N9" s="112" t="s">
        <v>292</v>
      </c>
      <c r="O9" s="113" t="s">
        <v>19</v>
      </c>
      <c r="P9" s="113" t="s">
        <v>44</v>
      </c>
      <c r="Q9" s="112" t="s">
        <v>20</v>
      </c>
      <c r="R9" s="113" t="s">
        <v>21</v>
      </c>
      <c r="S9" s="112" t="s">
        <v>22</v>
      </c>
      <c r="T9" s="112" t="s">
        <v>293</v>
      </c>
      <c r="U9" s="112" t="s">
        <v>294</v>
      </c>
      <c r="V9" s="112" t="s">
        <v>295</v>
      </c>
      <c r="W9" s="112" t="s">
        <v>23</v>
      </c>
      <c r="X9" s="112" t="s">
        <v>24</v>
      </c>
      <c r="Y9" s="46" t="s">
        <v>299</v>
      </c>
      <c r="Z9" s="37" t="s">
        <v>278</v>
      </c>
      <c r="AA9" s="37" t="s">
        <v>1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63" customFormat="1" ht="24" customHeight="1">
      <c r="A10" s="51">
        <v>1</v>
      </c>
      <c r="B10" s="51">
        <v>80</v>
      </c>
      <c r="C10" s="52" t="s">
        <v>86</v>
      </c>
      <c r="D10" s="53" t="s">
        <v>87</v>
      </c>
      <c r="E10" s="54">
        <v>1</v>
      </c>
      <c r="F10" s="53" t="s">
        <v>88</v>
      </c>
      <c r="G10" s="54">
        <v>43</v>
      </c>
      <c r="H10" s="54"/>
      <c r="I10" s="54">
        <v>1</v>
      </c>
      <c r="J10" s="54"/>
      <c r="K10" s="54"/>
      <c r="L10" s="54"/>
      <c r="M10" s="54"/>
      <c r="N10" s="55">
        <v>6</v>
      </c>
      <c r="O10" s="56">
        <v>2</v>
      </c>
      <c r="P10" s="66" t="s">
        <v>308</v>
      </c>
      <c r="Q10" s="57">
        <v>6</v>
      </c>
      <c r="R10" s="69" t="s">
        <v>309</v>
      </c>
      <c r="S10" s="58">
        <v>1</v>
      </c>
      <c r="T10" s="55">
        <v>2</v>
      </c>
      <c r="U10" s="55">
        <v>1</v>
      </c>
      <c r="V10" s="55">
        <v>3</v>
      </c>
      <c r="W10" s="55"/>
      <c r="X10" s="59"/>
      <c r="Y10" s="60">
        <f>SUM(SUM(N10:X10))-N10-Q10</f>
        <v>9</v>
      </c>
      <c r="Z10" s="61">
        <v>1</v>
      </c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s="63" customFormat="1" ht="24" customHeight="1">
      <c r="A11" s="64">
        <v>2</v>
      </c>
      <c r="B11" s="64">
        <v>12</v>
      </c>
      <c r="C11" s="72" t="s">
        <v>186</v>
      </c>
      <c r="D11" s="73" t="s">
        <v>54</v>
      </c>
      <c r="E11" s="74">
        <v>1</v>
      </c>
      <c r="F11" s="73" t="s">
        <v>55</v>
      </c>
      <c r="G11" s="74">
        <v>10</v>
      </c>
      <c r="H11" s="74">
        <v>1</v>
      </c>
      <c r="I11" s="74"/>
      <c r="J11" s="74"/>
      <c r="K11" s="74"/>
      <c r="L11" s="74"/>
      <c r="M11" s="74"/>
      <c r="N11" s="75"/>
      <c r="O11" s="76">
        <v>4</v>
      </c>
      <c r="P11" s="67"/>
      <c r="Q11" s="77"/>
      <c r="R11" s="70"/>
      <c r="S11" s="78">
        <v>18</v>
      </c>
      <c r="T11" s="75">
        <v>5</v>
      </c>
      <c r="U11" s="75"/>
      <c r="V11" s="75">
        <v>10</v>
      </c>
      <c r="W11" s="75">
        <v>5</v>
      </c>
      <c r="X11" s="76">
        <v>8</v>
      </c>
      <c r="Y11" s="79">
        <f>SUM(SUM(N11:X11))-S11</f>
        <v>32</v>
      </c>
      <c r="Z11" s="80">
        <v>2</v>
      </c>
      <c r="AA11" s="80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3" s="63" customFormat="1" ht="24" customHeight="1">
      <c r="A12" s="64">
        <v>3</v>
      </c>
      <c r="B12" s="64">
        <v>5</v>
      </c>
      <c r="C12" s="72" t="s">
        <v>190</v>
      </c>
      <c r="D12" s="73" t="s">
        <v>67</v>
      </c>
      <c r="E12" s="74">
        <v>1</v>
      </c>
      <c r="F12" s="73" t="s">
        <v>68</v>
      </c>
      <c r="G12" s="74">
        <v>8</v>
      </c>
      <c r="H12" s="74">
        <v>1</v>
      </c>
      <c r="I12" s="74"/>
      <c r="J12" s="74">
        <v>1</v>
      </c>
      <c r="K12" s="74"/>
      <c r="L12" s="74"/>
      <c r="M12" s="74"/>
      <c r="N12" s="75"/>
      <c r="O12" s="48"/>
      <c r="P12" s="67"/>
      <c r="Q12" s="49">
        <v>51</v>
      </c>
      <c r="R12" s="70"/>
      <c r="S12" s="50">
        <v>17</v>
      </c>
      <c r="T12" s="75">
        <v>4</v>
      </c>
      <c r="U12" s="75">
        <v>5</v>
      </c>
      <c r="V12" s="75">
        <v>5</v>
      </c>
      <c r="W12" s="75"/>
      <c r="X12" s="76">
        <v>3</v>
      </c>
      <c r="Y12" s="79">
        <f>SUM(SUM(N12:X12))-Q12</f>
        <v>34</v>
      </c>
      <c r="Z12" s="80">
        <v>3</v>
      </c>
      <c r="AA12" s="80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</row>
    <row r="13" spans="1:41" s="63" customFormat="1" ht="24" customHeight="1">
      <c r="A13" s="64">
        <v>4</v>
      </c>
      <c r="B13" s="64">
        <v>84</v>
      </c>
      <c r="C13" s="72" t="s">
        <v>60</v>
      </c>
      <c r="D13" s="73" t="s">
        <v>61</v>
      </c>
      <c r="E13" s="74">
        <v>1</v>
      </c>
      <c r="F13" s="73" t="s">
        <v>62</v>
      </c>
      <c r="G13" s="74">
        <v>12</v>
      </c>
      <c r="H13" s="74"/>
      <c r="I13" s="74">
        <v>1</v>
      </c>
      <c r="J13" s="74"/>
      <c r="K13" s="74"/>
      <c r="L13" s="74"/>
      <c r="M13" s="74"/>
      <c r="N13" s="75"/>
      <c r="O13" s="48"/>
      <c r="P13" s="67"/>
      <c r="Q13" s="49">
        <v>1</v>
      </c>
      <c r="R13" s="70"/>
      <c r="S13" s="50">
        <v>11</v>
      </c>
      <c r="T13" s="75">
        <v>16</v>
      </c>
      <c r="U13" s="75"/>
      <c r="V13" s="75">
        <v>32</v>
      </c>
      <c r="W13" s="75">
        <v>2</v>
      </c>
      <c r="X13" s="76">
        <v>5</v>
      </c>
      <c r="Y13" s="79">
        <f>SUM(SUM(N13:X13))-V13</f>
        <v>35</v>
      </c>
      <c r="Z13" s="80">
        <v>4</v>
      </c>
      <c r="AA13" s="80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41" s="63" customFormat="1" ht="33" customHeight="1">
      <c r="A14" s="64">
        <v>5</v>
      </c>
      <c r="B14" s="64">
        <v>34</v>
      </c>
      <c r="C14" s="72" t="s">
        <v>96</v>
      </c>
      <c r="D14" s="73" t="s">
        <v>95</v>
      </c>
      <c r="E14" s="74">
        <v>1</v>
      </c>
      <c r="F14" s="73" t="s">
        <v>243</v>
      </c>
      <c r="G14" s="74">
        <v>11</v>
      </c>
      <c r="H14" s="74"/>
      <c r="I14" s="74"/>
      <c r="J14" s="74"/>
      <c r="K14" s="74"/>
      <c r="L14" s="74">
        <v>1</v>
      </c>
      <c r="M14" s="74"/>
      <c r="N14" s="75">
        <v>4</v>
      </c>
      <c r="O14" s="76">
        <v>16</v>
      </c>
      <c r="P14" s="67"/>
      <c r="Q14" s="77">
        <v>15</v>
      </c>
      <c r="R14" s="70"/>
      <c r="S14" s="78">
        <v>10</v>
      </c>
      <c r="T14" s="75"/>
      <c r="U14" s="75">
        <v>2</v>
      </c>
      <c r="V14" s="75"/>
      <c r="W14" s="75"/>
      <c r="X14" s="76"/>
      <c r="Y14" s="79">
        <f>SUM(SUM(N14:X14))</f>
        <v>47</v>
      </c>
      <c r="Z14" s="80">
        <v>5</v>
      </c>
      <c r="AA14" s="80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</row>
    <row r="15" spans="1:41" s="63" customFormat="1" ht="21" customHeight="1">
      <c r="A15" s="64">
        <v>6</v>
      </c>
      <c r="B15" s="64">
        <v>79</v>
      </c>
      <c r="C15" s="72" t="s">
        <v>29</v>
      </c>
      <c r="D15" s="73" t="s">
        <v>30</v>
      </c>
      <c r="E15" s="74">
        <v>1</v>
      </c>
      <c r="F15" s="73" t="s">
        <v>31</v>
      </c>
      <c r="G15" s="74">
        <v>7</v>
      </c>
      <c r="H15" s="74">
        <v>1</v>
      </c>
      <c r="I15" s="74">
        <v>1</v>
      </c>
      <c r="J15" s="74"/>
      <c r="K15" s="74"/>
      <c r="L15" s="74"/>
      <c r="M15" s="74"/>
      <c r="N15" s="75"/>
      <c r="O15" s="48"/>
      <c r="P15" s="67"/>
      <c r="Q15" s="77"/>
      <c r="R15" s="70"/>
      <c r="S15" s="78">
        <v>20</v>
      </c>
      <c r="T15" s="75">
        <v>19</v>
      </c>
      <c r="U15" s="75">
        <v>8</v>
      </c>
      <c r="V15" s="75">
        <v>6</v>
      </c>
      <c r="W15" s="75">
        <v>5</v>
      </c>
      <c r="X15" s="76">
        <v>11</v>
      </c>
      <c r="Y15" s="79">
        <f>SUM(SUM(N15:X15))-S15</f>
        <v>49</v>
      </c>
      <c r="Z15" s="80">
        <v>6</v>
      </c>
      <c r="AA15" s="80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</row>
    <row r="16" spans="1:41" s="63" customFormat="1" ht="21" customHeight="1">
      <c r="A16" s="64">
        <v>7</v>
      </c>
      <c r="B16" s="64">
        <v>31</v>
      </c>
      <c r="C16" s="72" t="s">
        <v>150</v>
      </c>
      <c r="D16" s="73" t="s">
        <v>57</v>
      </c>
      <c r="E16" s="74">
        <v>1</v>
      </c>
      <c r="F16" s="73" t="s">
        <v>242</v>
      </c>
      <c r="G16" s="74">
        <v>8</v>
      </c>
      <c r="H16" s="74">
        <v>1</v>
      </c>
      <c r="I16" s="74"/>
      <c r="J16" s="74"/>
      <c r="K16" s="74">
        <v>1</v>
      </c>
      <c r="L16" s="74"/>
      <c r="M16" s="74"/>
      <c r="N16" s="75">
        <v>15</v>
      </c>
      <c r="O16" s="48"/>
      <c r="P16" s="67"/>
      <c r="Q16" s="49">
        <v>9</v>
      </c>
      <c r="R16" s="70"/>
      <c r="S16" s="50"/>
      <c r="T16" s="75">
        <v>21</v>
      </c>
      <c r="U16" s="75"/>
      <c r="V16" s="75">
        <v>1</v>
      </c>
      <c r="W16" s="75"/>
      <c r="X16" s="76">
        <v>11</v>
      </c>
      <c r="Y16" s="79">
        <f>SUM(SUM(N16:X16))</f>
        <v>57</v>
      </c>
      <c r="Z16" s="80">
        <v>7</v>
      </c>
      <c r="AA16" s="80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</row>
    <row r="17" spans="1:41" s="63" customFormat="1" ht="21" customHeight="1">
      <c r="A17" s="64">
        <v>8</v>
      </c>
      <c r="B17" s="64">
        <v>81</v>
      </c>
      <c r="C17" s="72" t="s">
        <v>180</v>
      </c>
      <c r="D17" s="73" t="s">
        <v>9</v>
      </c>
      <c r="E17" s="74">
        <v>1</v>
      </c>
      <c r="F17" s="73" t="s">
        <v>10</v>
      </c>
      <c r="G17" s="74">
        <v>7</v>
      </c>
      <c r="H17" s="74">
        <v>1</v>
      </c>
      <c r="I17" s="74"/>
      <c r="J17" s="74"/>
      <c r="K17" s="74"/>
      <c r="L17" s="74"/>
      <c r="M17" s="74"/>
      <c r="N17" s="75"/>
      <c r="O17" s="48"/>
      <c r="P17" s="67"/>
      <c r="Q17" s="49">
        <v>17</v>
      </c>
      <c r="R17" s="70"/>
      <c r="S17" s="50">
        <v>19</v>
      </c>
      <c r="T17" s="75">
        <v>7</v>
      </c>
      <c r="U17" s="75"/>
      <c r="V17" s="75">
        <v>12</v>
      </c>
      <c r="W17" s="75"/>
      <c r="X17" s="76">
        <v>3</v>
      </c>
      <c r="Y17" s="79">
        <f>SUM(SUM(N17:X17))</f>
        <v>58</v>
      </c>
      <c r="Z17" s="80">
        <v>8</v>
      </c>
      <c r="AA17" s="80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</row>
    <row r="18" spans="1:41" s="63" customFormat="1" ht="21" customHeight="1">
      <c r="A18" s="64">
        <v>9</v>
      </c>
      <c r="B18" s="64">
        <v>13</v>
      </c>
      <c r="C18" s="72" t="s">
        <v>45</v>
      </c>
      <c r="D18" s="73" t="s">
        <v>46</v>
      </c>
      <c r="E18" s="74">
        <v>1</v>
      </c>
      <c r="F18" s="73" t="s">
        <v>53</v>
      </c>
      <c r="G18" s="74">
        <v>11</v>
      </c>
      <c r="H18" s="74"/>
      <c r="I18" s="74">
        <v>1</v>
      </c>
      <c r="J18" s="74"/>
      <c r="K18" s="74"/>
      <c r="L18" s="74"/>
      <c r="M18" s="74"/>
      <c r="N18" s="75"/>
      <c r="O18" s="48">
        <v>17</v>
      </c>
      <c r="P18" s="67"/>
      <c r="Q18" s="49">
        <v>42</v>
      </c>
      <c r="R18" s="70"/>
      <c r="S18" s="50">
        <v>16</v>
      </c>
      <c r="T18" s="75">
        <v>30</v>
      </c>
      <c r="U18" s="75"/>
      <c r="V18" s="75">
        <v>17</v>
      </c>
      <c r="W18" s="75">
        <v>5</v>
      </c>
      <c r="X18" s="76">
        <v>5</v>
      </c>
      <c r="Y18" s="79">
        <f>SUM(SUM(N18:X18))-Q18-T18</f>
        <v>60</v>
      </c>
      <c r="Z18" s="80">
        <v>9</v>
      </c>
      <c r="AA18" s="80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</row>
    <row r="19" spans="1:41" s="63" customFormat="1" ht="21" customHeight="1">
      <c r="A19" s="64">
        <v>10</v>
      </c>
      <c r="B19" s="64">
        <v>8</v>
      </c>
      <c r="C19" s="72" t="s">
        <v>185</v>
      </c>
      <c r="D19" s="73" t="s">
        <v>49</v>
      </c>
      <c r="E19" s="74">
        <v>0</v>
      </c>
      <c r="F19" s="73" t="s">
        <v>50</v>
      </c>
      <c r="G19" s="74">
        <v>10</v>
      </c>
      <c r="H19" s="74">
        <v>1</v>
      </c>
      <c r="I19" s="74"/>
      <c r="J19" s="74"/>
      <c r="K19" s="74"/>
      <c r="L19" s="74"/>
      <c r="M19" s="74"/>
      <c r="N19" s="75"/>
      <c r="O19" s="76"/>
      <c r="P19" s="67"/>
      <c r="Q19" s="77"/>
      <c r="R19" s="70"/>
      <c r="S19" s="78"/>
      <c r="T19" s="75">
        <v>17</v>
      </c>
      <c r="U19" s="75">
        <v>13</v>
      </c>
      <c r="V19" s="75">
        <v>18</v>
      </c>
      <c r="W19" s="75">
        <v>5</v>
      </c>
      <c r="X19" s="76">
        <v>11</v>
      </c>
      <c r="Y19" s="79">
        <f aca="true" t="shared" si="0" ref="Y19:Y50">SUM(SUM(N19:X19))</f>
        <v>64</v>
      </c>
      <c r="Z19" s="80">
        <v>10</v>
      </c>
      <c r="AA19" s="80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</row>
    <row r="20" spans="1:41" s="63" customFormat="1" ht="21" customHeight="1">
      <c r="A20" s="64">
        <v>11</v>
      </c>
      <c r="B20" s="64">
        <v>86</v>
      </c>
      <c r="C20" s="72" t="s">
        <v>58</v>
      </c>
      <c r="D20" s="73" t="s">
        <v>187</v>
      </c>
      <c r="E20" s="74">
        <v>0</v>
      </c>
      <c r="F20" s="73" t="s">
        <v>59</v>
      </c>
      <c r="G20" s="74">
        <v>6</v>
      </c>
      <c r="H20" s="74">
        <v>1</v>
      </c>
      <c r="I20" s="74"/>
      <c r="J20" s="74"/>
      <c r="K20" s="74"/>
      <c r="L20" s="74"/>
      <c r="M20" s="74"/>
      <c r="N20" s="75"/>
      <c r="O20" s="76"/>
      <c r="P20" s="67"/>
      <c r="Q20" s="77"/>
      <c r="R20" s="70"/>
      <c r="S20" s="78">
        <v>4</v>
      </c>
      <c r="T20" s="75">
        <v>35</v>
      </c>
      <c r="U20" s="75"/>
      <c r="V20" s="75">
        <v>21</v>
      </c>
      <c r="W20" s="75">
        <v>5</v>
      </c>
      <c r="X20" s="76">
        <v>11</v>
      </c>
      <c r="Y20" s="79">
        <f t="shared" si="0"/>
        <v>76</v>
      </c>
      <c r="Z20" s="80">
        <v>11</v>
      </c>
      <c r="AA20" s="80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</row>
    <row r="21" spans="1:41" s="63" customFormat="1" ht="21" customHeight="1">
      <c r="A21" s="64">
        <v>12</v>
      </c>
      <c r="B21" s="64">
        <v>40</v>
      </c>
      <c r="C21" s="72" t="s">
        <v>161</v>
      </c>
      <c r="D21" s="73" t="s">
        <v>160</v>
      </c>
      <c r="E21" s="74">
        <v>1</v>
      </c>
      <c r="F21" s="73"/>
      <c r="G21" s="74">
        <v>11</v>
      </c>
      <c r="H21" s="74">
        <v>1</v>
      </c>
      <c r="I21" s="74"/>
      <c r="J21" s="74"/>
      <c r="K21" s="74">
        <v>1</v>
      </c>
      <c r="L21" s="74"/>
      <c r="M21" s="74"/>
      <c r="N21" s="75"/>
      <c r="O21" s="76"/>
      <c r="P21" s="67"/>
      <c r="Q21" s="77">
        <v>12</v>
      </c>
      <c r="R21" s="70"/>
      <c r="S21" s="78">
        <v>21</v>
      </c>
      <c r="T21" s="75">
        <v>15</v>
      </c>
      <c r="U21" s="75"/>
      <c r="V21" s="75">
        <v>33</v>
      </c>
      <c r="W21" s="75"/>
      <c r="X21" s="76">
        <v>11</v>
      </c>
      <c r="Y21" s="79">
        <f t="shared" si="0"/>
        <v>92</v>
      </c>
      <c r="Z21" s="80">
        <v>12</v>
      </c>
      <c r="AA21" s="80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</row>
    <row r="22" spans="1:41" s="63" customFormat="1" ht="21" customHeight="1">
      <c r="A22" s="64">
        <v>13</v>
      </c>
      <c r="B22" s="64">
        <v>83</v>
      </c>
      <c r="C22" s="72" t="s">
        <v>47</v>
      </c>
      <c r="D22" s="73" t="s">
        <v>48</v>
      </c>
      <c r="E22" s="74">
        <v>1</v>
      </c>
      <c r="F22" s="73" t="s">
        <v>52</v>
      </c>
      <c r="G22" s="74">
        <v>12</v>
      </c>
      <c r="H22" s="74">
        <v>1</v>
      </c>
      <c r="I22" s="74">
        <v>1</v>
      </c>
      <c r="J22" s="74"/>
      <c r="K22" s="74"/>
      <c r="L22" s="74"/>
      <c r="M22" s="74"/>
      <c r="N22" s="75">
        <v>5</v>
      </c>
      <c r="O22" s="48">
        <v>20</v>
      </c>
      <c r="P22" s="67"/>
      <c r="Q22" s="49"/>
      <c r="R22" s="70"/>
      <c r="S22" s="50"/>
      <c r="T22" s="75">
        <v>54</v>
      </c>
      <c r="U22" s="75"/>
      <c r="V22" s="75">
        <v>34</v>
      </c>
      <c r="W22" s="75"/>
      <c r="X22" s="76">
        <v>11</v>
      </c>
      <c r="Y22" s="79">
        <f t="shared" si="0"/>
        <v>124</v>
      </c>
      <c r="Z22" s="80">
        <v>13</v>
      </c>
      <c r="AA22" s="80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</row>
    <row r="23" spans="1:41" s="63" customFormat="1" ht="33" customHeight="1">
      <c r="A23" s="64">
        <v>14</v>
      </c>
      <c r="B23" s="64">
        <v>21</v>
      </c>
      <c r="C23" s="72" t="s">
        <v>124</v>
      </c>
      <c r="D23" s="73" t="s">
        <v>139</v>
      </c>
      <c r="E23" s="74">
        <v>0</v>
      </c>
      <c r="F23" s="73"/>
      <c r="G23" s="74">
        <v>4</v>
      </c>
      <c r="H23" s="74"/>
      <c r="I23" s="74"/>
      <c r="J23" s="74">
        <v>1</v>
      </c>
      <c r="K23" s="74"/>
      <c r="L23" s="74"/>
      <c r="M23" s="74"/>
      <c r="N23" s="75">
        <v>11</v>
      </c>
      <c r="O23" s="76">
        <v>5</v>
      </c>
      <c r="P23" s="67"/>
      <c r="Q23" s="77">
        <v>51</v>
      </c>
      <c r="R23" s="70"/>
      <c r="S23" s="78">
        <v>5</v>
      </c>
      <c r="T23" s="75"/>
      <c r="U23" s="75"/>
      <c r="V23" s="75">
        <v>62</v>
      </c>
      <c r="W23" s="75"/>
      <c r="X23" s="76"/>
      <c r="Y23" s="79">
        <f t="shared" si="0"/>
        <v>134</v>
      </c>
      <c r="Z23" s="80">
        <v>14</v>
      </c>
      <c r="AA23" s="80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</row>
    <row r="24" spans="1:41" s="63" customFormat="1" ht="18.75" customHeight="1">
      <c r="A24" s="64">
        <v>15</v>
      </c>
      <c r="B24" s="64">
        <v>44</v>
      </c>
      <c r="C24" s="72" t="s">
        <v>174</v>
      </c>
      <c r="D24" s="73" t="s">
        <v>137</v>
      </c>
      <c r="E24" s="74">
        <v>0</v>
      </c>
      <c r="F24" s="73" t="s">
        <v>254</v>
      </c>
      <c r="G24" s="74">
        <v>10</v>
      </c>
      <c r="H24" s="74">
        <v>1</v>
      </c>
      <c r="I24" s="74"/>
      <c r="J24" s="74"/>
      <c r="K24" s="74">
        <v>1</v>
      </c>
      <c r="L24" s="74"/>
      <c r="M24" s="74"/>
      <c r="N24" s="75"/>
      <c r="O24" s="76"/>
      <c r="P24" s="67"/>
      <c r="Q24" s="77">
        <v>62</v>
      </c>
      <c r="R24" s="70"/>
      <c r="S24" s="78"/>
      <c r="T24" s="75">
        <v>52</v>
      </c>
      <c r="U24" s="75"/>
      <c r="V24" s="75">
        <v>23</v>
      </c>
      <c r="W24" s="75">
        <v>5</v>
      </c>
      <c r="X24" s="76">
        <v>11</v>
      </c>
      <c r="Y24" s="79">
        <f t="shared" si="0"/>
        <v>153</v>
      </c>
      <c r="Z24" s="80">
        <v>15</v>
      </c>
      <c r="AA24" s="80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</row>
    <row r="25" spans="1:43" s="63" customFormat="1" ht="18.75" customHeight="1">
      <c r="A25" s="64">
        <v>16</v>
      </c>
      <c r="B25" s="64">
        <v>15</v>
      </c>
      <c r="C25" s="72" t="s">
        <v>25</v>
      </c>
      <c r="D25" s="73" t="s">
        <v>181</v>
      </c>
      <c r="E25" s="74">
        <v>1</v>
      </c>
      <c r="F25" s="73" t="s">
        <v>26</v>
      </c>
      <c r="G25" s="74">
        <v>9</v>
      </c>
      <c r="H25" s="74">
        <v>1</v>
      </c>
      <c r="I25" s="74"/>
      <c r="J25" s="74"/>
      <c r="K25" s="74"/>
      <c r="L25" s="74"/>
      <c r="M25" s="74"/>
      <c r="N25" s="75"/>
      <c r="O25" s="48"/>
      <c r="P25" s="67"/>
      <c r="Q25" s="49">
        <v>13</v>
      </c>
      <c r="R25" s="70"/>
      <c r="S25" s="50"/>
      <c r="T25" s="75">
        <v>3</v>
      </c>
      <c r="U25" s="75"/>
      <c r="V25" s="75">
        <v>7</v>
      </c>
      <c r="W25" s="75"/>
      <c r="X25" s="76">
        <v>11</v>
      </c>
      <c r="Y25" s="79">
        <f t="shared" si="0"/>
        <v>34</v>
      </c>
      <c r="Z25" s="80">
        <v>16</v>
      </c>
      <c r="AA25" s="80" t="s">
        <v>310</v>
      </c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6" spans="1:41" s="63" customFormat="1" ht="50.25" customHeight="1">
      <c r="A26" s="64">
        <v>17</v>
      </c>
      <c r="B26" s="64">
        <v>45</v>
      </c>
      <c r="C26" s="72" t="s">
        <v>205</v>
      </c>
      <c r="D26" s="73" t="s">
        <v>134</v>
      </c>
      <c r="E26" s="74">
        <v>0</v>
      </c>
      <c r="F26" s="73" t="s">
        <v>253</v>
      </c>
      <c r="G26" s="74">
        <v>9</v>
      </c>
      <c r="H26" s="74"/>
      <c r="I26" s="74"/>
      <c r="J26" s="74"/>
      <c r="K26" s="74"/>
      <c r="L26" s="74">
        <v>1</v>
      </c>
      <c r="M26" s="74"/>
      <c r="N26" s="75">
        <v>14</v>
      </c>
      <c r="O26" s="76"/>
      <c r="P26" s="67"/>
      <c r="Q26" s="77">
        <v>22</v>
      </c>
      <c r="R26" s="70"/>
      <c r="S26" s="78">
        <v>13</v>
      </c>
      <c r="T26" s="75"/>
      <c r="U26" s="75">
        <v>1</v>
      </c>
      <c r="V26" s="75"/>
      <c r="W26" s="75"/>
      <c r="X26" s="76"/>
      <c r="Y26" s="79">
        <f t="shared" si="0"/>
        <v>50</v>
      </c>
      <c r="Z26" s="80">
        <v>17</v>
      </c>
      <c r="AA26" s="80" t="s">
        <v>310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</row>
    <row r="27" spans="1:41" s="63" customFormat="1" ht="33" customHeight="1">
      <c r="A27" s="64">
        <v>18</v>
      </c>
      <c r="B27" s="64">
        <v>67</v>
      </c>
      <c r="C27" s="72" t="s">
        <v>264</v>
      </c>
      <c r="D27" s="73" t="s">
        <v>6</v>
      </c>
      <c r="E27" s="74">
        <v>1</v>
      </c>
      <c r="F27" s="73" t="s">
        <v>263</v>
      </c>
      <c r="G27" s="74">
        <v>17</v>
      </c>
      <c r="H27" s="74"/>
      <c r="I27" s="74"/>
      <c r="J27" s="74">
        <v>2</v>
      </c>
      <c r="K27" s="74"/>
      <c r="L27" s="74">
        <v>1</v>
      </c>
      <c r="M27" s="74"/>
      <c r="N27" s="75">
        <v>3</v>
      </c>
      <c r="O27" s="76">
        <v>1</v>
      </c>
      <c r="P27" s="67"/>
      <c r="Q27" s="77">
        <v>49</v>
      </c>
      <c r="R27" s="70"/>
      <c r="S27" s="78">
        <v>1</v>
      </c>
      <c r="T27" s="75"/>
      <c r="U27" s="75"/>
      <c r="V27" s="75"/>
      <c r="W27" s="75"/>
      <c r="X27" s="76"/>
      <c r="Y27" s="79">
        <f t="shared" si="0"/>
        <v>54</v>
      </c>
      <c r="Z27" s="80">
        <v>18</v>
      </c>
      <c r="AA27" s="80" t="s">
        <v>310</v>
      </c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</row>
    <row r="28" spans="1:41" s="63" customFormat="1" ht="23.25" customHeight="1">
      <c r="A28" s="64">
        <v>19</v>
      </c>
      <c r="B28" s="64">
        <v>89</v>
      </c>
      <c r="C28" s="72" t="s">
        <v>182</v>
      </c>
      <c r="D28" s="73" t="s">
        <v>35</v>
      </c>
      <c r="E28" s="74">
        <v>1</v>
      </c>
      <c r="F28" s="73" t="s">
        <v>36</v>
      </c>
      <c r="G28" s="74">
        <v>9</v>
      </c>
      <c r="H28" s="74">
        <v>1</v>
      </c>
      <c r="I28" s="74"/>
      <c r="J28" s="74"/>
      <c r="K28" s="74"/>
      <c r="L28" s="74"/>
      <c r="M28" s="74"/>
      <c r="N28" s="75"/>
      <c r="O28" s="48"/>
      <c r="P28" s="67"/>
      <c r="Q28" s="49"/>
      <c r="R28" s="70"/>
      <c r="S28" s="50"/>
      <c r="T28" s="75">
        <v>38</v>
      </c>
      <c r="U28" s="75"/>
      <c r="V28" s="75">
        <v>4</v>
      </c>
      <c r="W28" s="75">
        <v>3</v>
      </c>
      <c r="X28" s="76">
        <v>11</v>
      </c>
      <c r="Y28" s="79">
        <f t="shared" si="0"/>
        <v>56</v>
      </c>
      <c r="Z28" s="80">
        <v>19</v>
      </c>
      <c r="AA28" s="80" t="s">
        <v>310</v>
      </c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</row>
    <row r="29" spans="1:41" s="63" customFormat="1" ht="23.25" customHeight="1">
      <c r="A29" s="64">
        <v>20</v>
      </c>
      <c r="B29" s="64">
        <v>11</v>
      </c>
      <c r="C29" s="72" t="s">
        <v>188</v>
      </c>
      <c r="D29" s="73" t="s">
        <v>63</v>
      </c>
      <c r="E29" s="74">
        <v>1</v>
      </c>
      <c r="F29" s="73" t="s">
        <v>64</v>
      </c>
      <c r="G29" s="74">
        <v>7</v>
      </c>
      <c r="H29" s="74">
        <v>1</v>
      </c>
      <c r="I29" s="74"/>
      <c r="J29" s="74"/>
      <c r="K29" s="74"/>
      <c r="L29" s="74"/>
      <c r="M29" s="74"/>
      <c r="N29" s="75"/>
      <c r="O29" s="48">
        <v>19</v>
      </c>
      <c r="P29" s="67"/>
      <c r="Q29" s="49"/>
      <c r="R29" s="70"/>
      <c r="S29" s="78"/>
      <c r="T29" s="75">
        <v>29</v>
      </c>
      <c r="U29" s="75"/>
      <c r="V29" s="75">
        <v>13</v>
      </c>
      <c r="W29" s="75"/>
      <c r="X29" s="76">
        <v>2</v>
      </c>
      <c r="Y29" s="79">
        <f t="shared" si="0"/>
        <v>63</v>
      </c>
      <c r="Z29" s="80">
        <v>20</v>
      </c>
      <c r="AA29" s="80" t="s">
        <v>310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41" s="63" customFormat="1" ht="23.25" customHeight="1">
      <c r="A30" s="64">
        <v>21</v>
      </c>
      <c r="B30" s="64">
        <v>90</v>
      </c>
      <c r="C30" s="72" t="s">
        <v>183</v>
      </c>
      <c r="D30" s="73" t="s">
        <v>184</v>
      </c>
      <c r="E30" s="74">
        <v>1</v>
      </c>
      <c r="F30" s="73" t="s">
        <v>51</v>
      </c>
      <c r="G30" s="74">
        <v>10</v>
      </c>
      <c r="H30" s="74">
        <v>1</v>
      </c>
      <c r="I30" s="74"/>
      <c r="J30" s="74"/>
      <c r="K30" s="74"/>
      <c r="L30" s="74"/>
      <c r="M30" s="74"/>
      <c r="N30" s="75"/>
      <c r="O30" s="48"/>
      <c r="P30" s="67"/>
      <c r="Q30" s="49"/>
      <c r="R30" s="70"/>
      <c r="S30" s="50"/>
      <c r="T30" s="75">
        <v>14</v>
      </c>
      <c r="U30" s="75"/>
      <c r="V30" s="75">
        <v>36</v>
      </c>
      <c r="W30" s="75">
        <v>5</v>
      </c>
      <c r="X30" s="76">
        <v>11</v>
      </c>
      <c r="Y30" s="79">
        <f t="shared" si="0"/>
        <v>66</v>
      </c>
      <c r="Z30" s="80">
        <v>21</v>
      </c>
      <c r="AA30" s="80" t="s">
        <v>310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</row>
    <row r="31" spans="1:41" s="63" customFormat="1" ht="23.25" customHeight="1">
      <c r="A31" s="64">
        <v>22</v>
      </c>
      <c r="B31" s="64">
        <v>25</v>
      </c>
      <c r="C31" s="72" t="s">
        <v>165</v>
      </c>
      <c r="D31" s="73" t="s">
        <v>112</v>
      </c>
      <c r="E31" s="74">
        <v>1</v>
      </c>
      <c r="F31" s="73" t="s">
        <v>236</v>
      </c>
      <c r="G31" s="74">
        <v>8</v>
      </c>
      <c r="H31" s="74">
        <v>1</v>
      </c>
      <c r="I31" s="74"/>
      <c r="J31" s="74"/>
      <c r="K31" s="74">
        <v>1</v>
      </c>
      <c r="L31" s="74"/>
      <c r="M31" s="74"/>
      <c r="N31" s="75"/>
      <c r="O31" s="48"/>
      <c r="P31" s="67"/>
      <c r="Q31" s="49">
        <v>3</v>
      </c>
      <c r="R31" s="70"/>
      <c r="S31" s="78">
        <v>14</v>
      </c>
      <c r="T31" s="75">
        <v>20</v>
      </c>
      <c r="U31" s="75"/>
      <c r="V31" s="75">
        <v>41</v>
      </c>
      <c r="W31" s="75"/>
      <c r="X31" s="76"/>
      <c r="Y31" s="79">
        <f t="shared" si="0"/>
        <v>78</v>
      </c>
      <c r="Z31" s="80">
        <v>22</v>
      </c>
      <c r="AA31" s="80" t="s">
        <v>310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</row>
    <row r="32" spans="1:41" s="63" customFormat="1" ht="23.25" customHeight="1">
      <c r="A32" s="64">
        <v>23</v>
      </c>
      <c r="B32" s="64">
        <v>10</v>
      </c>
      <c r="C32" s="72" t="s">
        <v>203</v>
      </c>
      <c r="D32" s="73" t="s">
        <v>90</v>
      </c>
      <c r="E32" s="74">
        <v>0</v>
      </c>
      <c r="F32" s="73"/>
      <c r="G32" s="74">
        <v>4</v>
      </c>
      <c r="H32" s="74"/>
      <c r="I32" s="74"/>
      <c r="J32" s="74">
        <v>1</v>
      </c>
      <c r="K32" s="74"/>
      <c r="L32" s="74"/>
      <c r="M32" s="74"/>
      <c r="N32" s="75">
        <v>3</v>
      </c>
      <c r="O32" s="76">
        <v>5</v>
      </c>
      <c r="P32" s="67"/>
      <c r="Q32" s="77">
        <v>69</v>
      </c>
      <c r="R32" s="70"/>
      <c r="S32" s="78">
        <v>1</v>
      </c>
      <c r="T32" s="75"/>
      <c r="U32" s="75"/>
      <c r="V32" s="75"/>
      <c r="W32" s="75"/>
      <c r="X32" s="76"/>
      <c r="Y32" s="79">
        <f t="shared" si="0"/>
        <v>78</v>
      </c>
      <c r="Z32" s="80">
        <v>22</v>
      </c>
      <c r="AA32" s="80" t="s">
        <v>310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s="63" customFormat="1" ht="33" customHeight="1">
      <c r="A33" s="64">
        <v>24</v>
      </c>
      <c r="B33" s="64">
        <v>74</v>
      </c>
      <c r="C33" s="72" t="s">
        <v>216</v>
      </c>
      <c r="D33" s="73" t="s">
        <v>215</v>
      </c>
      <c r="E33" s="74">
        <v>0</v>
      </c>
      <c r="F33" s="73"/>
      <c r="G33" s="74">
        <v>4</v>
      </c>
      <c r="H33" s="74"/>
      <c r="I33" s="74"/>
      <c r="J33" s="74">
        <v>1</v>
      </c>
      <c r="K33" s="74"/>
      <c r="L33" s="74"/>
      <c r="M33" s="74"/>
      <c r="N33" s="75"/>
      <c r="O33" s="76">
        <v>18</v>
      </c>
      <c r="P33" s="67"/>
      <c r="Q33" s="77">
        <v>38</v>
      </c>
      <c r="R33" s="70"/>
      <c r="S33" s="78">
        <v>13</v>
      </c>
      <c r="T33" s="75"/>
      <c r="U33" s="75"/>
      <c r="V33" s="75"/>
      <c r="W33" s="75"/>
      <c r="X33" s="76">
        <v>11</v>
      </c>
      <c r="Y33" s="79">
        <f t="shared" si="0"/>
        <v>80</v>
      </c>
      <c r="Z33" s="80">
        <v>24</v>
      </c>
      <c r="AA33" s="80" t="s">
        <v>310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spans="1:41" s="63" customFormat="1" ht="22.5" customHeight="1">
      <c r="A34" s="64">
        <v>25</v>
      </c>
      <c r="B34" s="64">
        <v>23</v>
      </c>
      <c r="C34" s="72" t="s">
        <v>202</v>
      </c>
      <c r="D34" s="73" t="s">
        <v>135</v>
      </c>
      <c r="E34" s="74">
        <v>0</v>
      </c>
      <c r="F34" s="73" t="s">
        <v>244</v>
      </c>
      <c r="G34" s="74">
        <v>9</v>
      </c>
      <c r="H34" s="74"/>
      <c r="I34" s="74"/>
      <c r="J34" s="74"/>
      <c r="K34" s="74"/>
      <c r="L34" s="74">
        <v>1</v>
      </c>
      <c r="M34" s="74"/>
      <c r="N34" s="75">
        <v>9</v>
      </c>
      <c r="O34" s="76"/>
      <c r="P34" s="67"/>
      <c r="Q34" s="77">
        <v>61</v>
      </c>
      <c r="R34" s="70"/>
      <c r="S34" s="78">
        <v>4</v>
      </c>
      <c r="T34" s="75">
        <v>10</v>
      </c>
      <c r="U34" s="75"/>
      <c r="V34" s="75"/>
      <c r="W34" s="75"/>
      <c r="X34" s="76"/>
      <c r="Y34" s="79">
        <f t="shared" si="0"/>
        <v>84</v>
      </c>
      <c r="Z34" s="80">
        <v>25</v>
      </c>
      <c r="AA34" s="80" t="s">
        <v>310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s="63" customFormat="1" ht="22.5" customHeight="1">
      <c r="A35" s="64">
        <v>26</v>
      </c>
      <c r="B35" s="64">
        <v>19</v>
      </c>
      <c r="C35" s="72" t="s">
        <v>38</v>
      </c>
      <c r="D35" s="73" t="s">
        <v>11</v>
      </c>
      <c r="E35" s="74">
        <v>0</v>
      </c>
      <c r="F35" s="73" t="s">
        <v>235</v>
      </c>
      <c r="G35" s="74">
        <v>7</v>
      </c>
      <c r="H35" s="74">
        <v>1</v>
      </c>
      <c r="I35" s="74"/>
      <c r="J35" s="74"/>
      <c r="K35" s="74">
        <v>1</v>
      </c>
      <c r="L35" s="74"/>
      <c r="M35" s="74"/>
      <c r="N35" s="75"/>
      <c r="O35" s="76"/>
      <c r="P35" s="67"/>
      <c r="Q35" s="77">
        <v>66</v>
      </c>
      <c r="R35" s="70"/>
      <c r="S35" s="78"/>
      <c r="T35" s="75">
        <v>1</v>
      </c>
      <c r="U35" s="75">
        <v>4</v>
      </c>
      <c r="V35" s="75">
        <v>18</v>
      </c>
      <c r="W35" s="75"/>
      <c r="X35" s="76"/>
      <c r="Y35" s="79">
        <f t="shared" si="0"/>
        <v>89</v>
      </c>
      <c r="Z35" s="80">
        <v>26</v>
      </c>
      <c r="AA35" s="80" t="s">
        <v>310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s="63" customFormat="1" ht="22.5" customHeight="1">
      <c r="A36" s="64">
        <v>27</v>
      </c>
      <c r="B36" s="64">
        <v>7</v>
      </c>
      <c r="C36" s="72" t="s">
        <v>141</v>
      </c>
      <c r="D36" s="73" t="s">
        <v>74</v>
      </c>
      <c r="E36" s="74">
        <v>1</v>
      </c>
      <c r="F36" s="73" t="s">
        <v>76</v>
      </c>
      <c r="G36" s="74">
        <v>7</v>
      </c>
      <c r="H36" s="74"/>
      <c r="I36" s="74">
        <v>1</v>
      </c>
      <c r="J36" s="74"/>
      <c r="K36" s="74"/>
      <c r="L36" s="74"/>
      <c r="M36" s="74"/>
      <c r="N36" s="75"/>
      <c r="O36" s="48"/>
      <c r="P36" s="67"/>
      <c r="Q36" s="49"/>
      <c r="R36" s="70"/>
      <c r="S36" s="50"/>
      <c r="T36" s="75">
        <v>31</v>
      </c>
      <c r="U36" s="75">
        <v>4</v>
      </c>
      <c r="V36" s="75">
        <v>49</v>
      </c>
      <c r="W36" s="75"/>
      <c r="X36" s="76">
        <v>11</v>
      </c>
      <c r="Y36" s="79">
        <f t="shared" si="0"/>
        <v>95</v>
      </c>
      <c r="Z36" s="80">
        <v>27</v>
      </c>
      <c r="AA36" s="80" t="s">
        <v>310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</row>
    <row r="37" spans="1:41" s="63" customFormat="1" ht="22.5" customHeight="1">
      <c r="A37" s="64">
        <v>28</v>
      </c>
      <c r="B37" s="64">
        <v>42</v>
      </c>
      <c r="C37" s="72" t="s">
        <v>149</v>
      </c>
      <c r="D37" s="73" t="s">
        <v>32</v>
      </c>
      <c r="E37" s="74">
        <v>0</v>
      </c>
      <c r="F37" s="73" t="s">
        <v>251</v>
      </c>
      <c r="G37" s="74">
        <v>9</v>
      </c>
      <c r="H37" s="74">
        <v>1</v>
      </c>
      <c r="I37" s="74"/>
      <c r="J37" s="74"/>
      <c r="K37" s="74">
        <v>1</v>
      </c>
      <c r="L37" s="74"/>
      <c r="M37" s="74"/>
      <c r="N37" s="75"/>
      <c r="O37" s="76"/>
      <c r="P37" s="67"/>
      <c r="Q37" s="77">
        <v>23</v>
      </c>
      <c r="R37" s="70"/>
      <c r="S37" s="78"/>
      <c r="T37" s="75">
        <v>57</v>
      </c>
      <c r="U37" s="75"/>
      <c r="V37" s="75">
        <v>22</v>
      </c>
      <c r="W37" s="75"/>
      <c r="X37" s="76">
        <v>5</v>
      </c>
      <c r="Y37" s="79">
        <f t="shared" si="0"/>
        <v>107</v>
      </c>
      <c r="Z37" s="80">
        <v>28</v>
      </c>
      <c r="AA37" s="80" t="s">
        <v>310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  <row r="38" spans="1:41" s="63" customFormat="1" ht="22.5" customHeight="1">
      <c r="A38" s="64">
        <v>29</v>
      </c>
      <c r="B38" s="64">
        <v>20</v>
      </c>
      <c r="C38" s="72" t="s">
        <v>217</v>
      </c>
      <c r="D38" s="73" t="s">
        <v>56</v>
      </c>
      <c r="E38" s="74">
        <v>0</v>
      </c>
      <c r="F38" s="73" t="s">
        <v>234</v>
      </c>
      <c r="G38" s="74">
        <v>16</v>
      </c>
      <c r="H38" s="74"/>
      <c r="I38" s="74"/>
      <c r="J38" s="74">
        <v>1</v>
      </c>
      <c r="K38" s="74"/>
      <c r="L38" s="74"/>
      <c r="M38" s="74"/>
      <c r="N38" s="75"/>
      <c r="O38" s="76">
        <v>1</v>
      </c>
      <c r="P38" s="67"/>
      <c r="Q38" s="77">
        <v>64</v>
      </c>
      <c r="R38" s="70"/>
      <c r="S38" s="78">
        <v>2</v>
      </c>
      <c r="T38" s="75"/>
      <c r="U38" s="75"/>
      <c r="V38" s="75">
        <v>43</v>
      </c>
      <c r="W38" s="75"/>
      <c r="X38" s="76"/>
      <c r="Y38" s="79">
        <f t="shared" si="0"/>
        <v>110</v>
      </c>
      <c r="Z38" s="80">
        <v>29</v>
      </c>
      <c r="AA38" s="80" t="s">
        <v>310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</row>
    <row r="39" spans="1:41" s="63" customFormat="1" ht="22.5" customHeight="1">
      <c r="A39" s="64">
        <v>30</v>
      </c>
      <c r="B39" s="64">
        <v>9</v>
      </c>
      <c r="C39" s="72" t="s">
        <v>173</v>
      </c>
      <c r="D39" s="73" t="s">
        <v>131</v>
      </c>
      <c r="E39" s="74">
        <v>0</v>
      </c>
      <c r="F39" s="73" t="s">
        <v>249</v>
      </c>
      <c r="G39" s="74">
        <v>8</v>
      </c>
      <c r="H39" s="74">
        <v>1</v>
      </c>
      <c r="I39" s="74"/>
      <c r="J39" s="74"/>
      <c r="K39" s="74">
        <v>1</v>
      </c>
      <c r="L39" s="74"/>
      <c r="M39" s="74"/>
      <c r="N39" s="75"/>
      <c r="O39" s="76"/>
      <c r="P39" s="67"/>
      <c r="Q39" s="77">
        <v>7</v>
      </c>
      <c r="R39" s="70"/>
      <c r="S39" s="78"/>
      <c r="T39" s="75">
        <v>63</v>
      </c>
      <c r="U39" s="75"/>
      <c r="V39" s="75">
        <v>34</v>
      </c>
      <c r="W39" s="75"/>
      <c r="X39" s="76">
        <v>11</v>
      </c>
      <c r="Y39" s="79">
        <f t="shared" si="0"/>
        <v>115</v>
      </c>
      <c r="Z39" s="80">
        <v>30</v>
      </c>
      <c r="AA39" s="80" t="s">
        <v>310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</row>
    <row r="40" spans="1:41" s="63" customFormat="1" ht="22.5" customHeight="1">
      <c r="A40" s="64">
        <v>31</v>
      </c>
      <c r="B40" s="64">
        <v>55</v>
      </c>
      <c r="C40" s="72" t="s">
        <v>148</v>
      </c>
      <c r="D40" s="73" t="s">
        <v>27</v>
      </c>
      <c r="E40" s="74">
        <v>1</v>
      </c>
      <c r="F40" s="73" t="s">
        <v>257</v>
      </c>
      <c r="G40" s="74">
        <v>11</v>
      </c>
      <c r="H40" s="74">
        <v>1</v>
      </c>
      <c r="I40" s="74"/>
      <c r="J40" s="74"/>
      <c r="K40" s="74">
        <v>1</v>
      </c>
      <c r="L40" s="74"/>
      <c r="M40" s="74"/>
      <c r="N40" s="75"/>
      <c r="O40" s="48"/>
      <c r="P40" s="67"/>
      <c r="Q40" s="49">
        <v>43</v>
      </c>
      <c r="R40" s="70"/>
      <c r="S40" s="78"/>
      <c r="T40" s="75">
        <v>56</v>
      </c>
      <c r="U40" s="75"/>
      <c r="V40" s="75">
        <v>9</v>
      </c>
      <c r="W40" s="75"/>
      <c r="X40" s="76">
        <v>11</v>
      </c>
      <c r="Y40" s="79">
        <f t="shared" si="0"/>
        <v>119</v>
      </c>
      <c r="Z40" s="80">
        <v>31</v>
      </c>
      <c r="AA40" s="80" t="s">
        <v>310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s="63" customFormat="1" ht="22.5" customHeight="1">
      <c r="A41" s="64">
        <v>32</v>
      </c>
      <c r="B41" s="64">
        <v>63</v>
      </c>
      <c r="C41" s="72" t="s">
        <v>167</v>
      </c>
      <c r="D41" s="73" t="s">
        <v>127</v>
      </c>
      <c r="E41" s="74">
        <v>1</v>
      </c>
      <c r="F41" s="73" t="s">
        <v>262</v>
      </c>
      <c r="G41" s="74">
        <v>8</v>
      </c>
      <c r="H41" s="74">
        <v>1</v>
      </c>
      <c r="I41" s="74"/>
      <c r="J41" s="74"/>
      <c r="K41" s="74">
        <v>1</v>
      </c>
      <c r="L41" s="74"/>
      <c r="M41" s="74"/>
      <c r="N41" s="75">
        <v>8</v>
      </c>
      <c r="O41" s="76"/>
      <c r="P41" s="67"/>
      <c r="Q41" s="77">
        <v>39</v>
      </c>
      <c r="R41" s="70"/>
      <c r="S41" s="78"/>
      <c r="T41" s="75">
        <v>61</v>
      </c>
      <c r="U41" s="75"/>
      <c r="V41" s="75">
        <v>31</v>
      </c>
      <c r="W41" s="75"/>
      <c r="X41" s="76"/>
      <c r="Y41" s="79">
        <f t="shared" si="0"/>
        <v>139</v>
      </c>
      <c r="Z41" s="80">
        <v>32</v>
      </c>
      <c r="AA41" s="80" t="s">
        <v>310</v>
      </c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1:41" s="63" customFormat="1" ht="22.5" customHeight="1">
      <c r="A42" s="64">
        <v>33</v>
      </c>
      <c r="B42" s="64">
        <v>70</v>
      </c>
      <c r="C42" s="72" t="s">
        <v>200</v>
      </c>
      <c r="D42" s="73" t="s">
        <v>201</v>
      </c>
      <c r="E42" s="74">
        <v>1</v>
      </c>
      <c r="F42" s="73"/>
      <c r="G42" s="74">
        <v>12</v>
      </c>
      <c r="H42" s="74">
        <v>1</v>
      </c>
      <c r="I42" s="74"/>
      <c r="J42" s="74"/>
      <c r="K42" s="74">
        <v>1</v>
      </c>
      <c r="L42" s="74"/>
      <c r="M42" s="74"/>
      <c r="N42" s="75"/>
      <c r="O42" s="76"/>
      <c r="P42" s="67"/>
      <c r="Q42" s="77">
        <v>60</v>
      </c>
      <c r="R42" s="70"/>
      <c r="S42" s="78"/>
      <c r="T42" s="75">
        <v>50</v>
      </c>
      <c r="U42" s="75"/>
      <c r="V42" s="75">
        <v>18</v>
      </c>
      <c r="W42" s="75"/>
      <c r="X42" s="76">
        <v>11</v>
      </c>
      <c r="Y42" s="79">
        <f t="shared" si="0"/>
        <v>139</v>
      </c>
      <c r="Z42" s="80">
        <v>32</v>
      </c>
      <c r="AA42" s="80" t="s">
        <v>310</v>
      </c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</row>
    <row r="43" spans="1:41" s="63" customFormat="1" ht="22.5" customHeight="1">
      <c r="A43" s="64">
        <v>34</v>
      </c>
      <c r="B43" s="64">
        <v>66</v>
      </c>
      <c r="C43" s="72" t="s">
        <v>41</v>
      </c>
      <c r="D43" s="73" t="s">
        <v>33</v>
      </c>
      <c r="E43" s="74">
        <v>1</v>
      </c>
      <c r="F43" s="73" t="s">
        <v>34</v>
      </c>
      <c r="G43" s="74">
        <v>10</v>
      </c>
      <c r="H43" s="74"/>
      <c r="I43" s="74">
        <v>1</v>
      </c>
      <c r="J43" s="74"/>
      <c r="K43" s="74"/>
      <c r="L43" s="74"/>
      <c r="M43" s="74"/>
      <c r="N43" s="75"/>
      <c r="O43" s="48"/>
      <c r="P43" s="67"/>
      <c r="Q43" s="49">
        <v>78</v>
      </c>
      <c r="R43" s="70"/>
      <c r="S43" s="78">
        <v>7</v>
      </c>
      <c r="T43" s="75">
        <v>32</v>
      </c>
      <c r="U43" s="75"/>
      <c r="V43" s="75">
        <v>54</v>
      </c>
      <c r="W43" s="75"/>
      <c r="X43" s="76"/>
      <c r="Y43" s="79">
        <f t="shared" si="0"/>
        <v>171</v>
      </c>
      <c r="Z43" s="80">
        <v>34</v>
      </c>
      <c r="AA43" s="80" t="s">
        <v>310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</row>
    <row r="44" spans="1:41" s="63" customFormat="1" ht="33" customHeight="1">
      <c r="A44" s="64">
        <v>35</v>
      </c>
      <c r="B44" s="64">
        <v>14</v>
      </c>
      <c r="C44" s="72" t="s">
        <v>83</v>
      </c>
      <c r="D44" s="73" t="s">
        <v>84</v>
      </c>
      <c r="E44" s="74">
        <v>1</v>
      </c>
      <c r="F44" s="73" t="s">
        <v>85</v>
      </c>
      <c r="G44" s="74">
        <v>9</v>
      </c>
      <c r="H44" s="74"/>
      <c r="I44" s="74">
        <v>1</v>
      </c>
      <c r="J44" s="74"/>
      <c r="K44" s="74"/>
      <c r="L44" s="74"/>
      <c r="M44" s="74"/>
      <c r="N44" s="75"/>
      <c r="O44" s="48"/>
      <c r="P44" s="67"/>
      <c r="Q44" s="49"/>
      <c r="R44" s="70"/>
      <c r="S44" s="50"/>
      <c r="T44" s="75"/>
      <c r="U44" s="75"/>
      <c r="V44" s="75">
        <v>1</v>
      </c>
      <c r="W44" s="75">
        <v>1</v>
      </c>
      <c r="X44" s="76">
        <v>1</v>
      </c>
      <c r="Y44" s="79">
        <f t="shared" si="0"/>
        <v>3</v>
      </c>
      <c r="Z44" s="80">
        <v>35</v>
      </c>
      <c r="AA44" s="80" t="s">
        <v>311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</row>
    <row r="45" spans="1:43" s="63" customFormat="1" ht="33" customHeight="1">
      <c r="A45" s="64">
        <v>36</v>
      </c>
      <c r="B45" s="64">
        <v>52</v>
      </c>
      <c r="C45" s="72" t="s">
        <v>219</v>
      </c>
      <c r="D45" s="73" t="s">
        <v>89</v>
      </c>
      <c r="E45" s="74">
        <v>1</v>
      </c>
      <c r="F45" s="73"/>
      <c r="G45" s="74">
        <v>9</v>
      </c>
      <c r="H45" s="74"/>
      <c r="I45" s="74"/>
      <c r="J45" s="74">
        <v>1</v>
      </c>
      <c r="K45" s="74"/>
      <c r="L45" s="74">
        <v>1</v>
      </c>
      <c r="M45" s="74"/>
      <c r="N45" s="75">
        <v>2</v>
      </c>
      <c r="O45" s="76">
        <v>12</v>
      </c>
      <c r="P45" s="67"/>
      <c r="Q45" s="77"/>
      <c r="R45" s="70"/>
      <c r="S45" s="78">
        <v>2</v>
      </c>
      <c r="T45" s="75"/>
      <c r="U45" s="75"/>
      <c r="V45" s="75"/>
      <c r="W45" s="75"/>
      <c r="X45" s="76"/>
      <c r="Y45" s="79">
        <f t="shared" si="0"/>
        <v>16</v>
      </c>
      <c r="Z45" s="80">
        <v>36</v>
      </c>
      <c r="AA45" s="80" t="s">
        <v>311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1" s="63" customFormat="1" ht="22.5" customHeight="1">
      <c r="A46" s="64">
        <v>37</v>
      </c>
      <c r="B46" s="64">
        <v>62</v>
      </c>
      <c r="C46" s="72" t="s">
        <v>91</v>
      </c>
      <c r="D46" s="73" t="s">
        <v>92</v>
      </c>
      <c r="E46" s="74">
        <v>0</v>
      </c>
      <c r="F46" s="73" t="s">
        <v>260</v>
      </c>
      <c r="G46" s="74">
        <v>10</v>
      </c>
      <c r="H46" s="74"/>
      <c r="I46" s="74"/>
      <c r="J46" s="74"/>
      <c r="K46" s="74"/>
      <c r="L46" s="74">
        <v>1</v>
      </c>
      <c r="M46" s="74"/>
      <c r="N46" s="75">
        <v>1</v>
      </c>
      <c r="O46" s="76"/>
      <c r="P46" s="67"/>
      <c r="Q46" s="77">
        <v>34</v>
      </c>
      <c r="R46" s="70"/>
      <c r="S46" s="78">
        <v>6</v>
      </c>
      <c r="T46" s="75"/>
      <c r="U46" s="75"/>
      <c r="V46" s="75"/>
      <c r="W46" s="75"/>
      <c r="X46" s="76"/>
      <c r="Y46" s="79">
        <f t="shared" si="0"/>
        <v>41</v>
      </c>
      <c r="Z46" s="80">
        <v>37</v>
      </c>
      <c r="AA46" s="80" t="s">
        <v>311</v>
      </c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</row>
    <row r="47" spans="1:41" s="63" customFormat="1" ht="33" customHeight="1">
      <c r="A47" s="64">
        <v>38</v>
      </c>
      <c r="B47" s="64">
        <v>51</v>
      </c>
      <c r="C47" s="72" t="s">
        <v>208</v>
      </c>
      <c r="D47" s="73" t="s">
        <v>206</v>
      </c>
      <c r="E47" s="74">
        <v>1</v>
      </c>
      <c r="F47" s="73"/>
      <c r="G47" s="74">
        <v>8</v>
      </c>
      <c r="H47" s="74"/>
      <c r="I47" s="74"/>
      <c r="J47" s="74"/>
      <c r="K47" s="74"/>
      <c r="L47" s="74">
        <v>1</v>
      </c>
      <c r="M47" s="74"/>
      <c r="N47" s="75">
        <v>6</v>
      </c>
      <c r="O47" s="76"/>
      <c r="P47" s="67"/>
      <c r="Q47" s="77">
        <v>32</v>
      </c>
      <c r="R47" s="70"/>
      <c r="S47" s="78">
        <v>9</v>
      </c>
      <c r="T47" s="75"/>
      <c r="U47" s="75"/>
      <c r="V47" s="75"/>
      <c r="W47" s="75"/>
      <c r="X47" s="76"/>
      <c r="Y47" s="79">
        <f t="shared" si="0"/>
        <v>47</v>
      </c>
      <c r="Z47" s="80">
        <v>38</v>
      </c>
      <c r="AA47" s="80" t="s">
        <v>311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</row>
    <row r="48" spans="1:41" s="63" customFormat="1" ht="21.75" customHeight="1">
      <c r="A48" s="64">
        <v>39</v>
      </c>
      <c r="B48" s="64">
        <v>33</v>
      </c>
      <c r="C48" s="72" t="s">
        <v>220</v>
      </c>
      <c r="D48" s="73" t="s">
        <v>136</v>
      </c>
      <c r="E48" s="74">
        <v>0</v>
      </c>
      <c r="F48" s="73" t="s">
        <v>271</v>
      </c>
      <c r="G48" s="74">
        <v>10</v>
      </c>
      <c r="H48" s="74"/>
      <c r="I48" s="74"/>
      <c r="J48" s="74"/>
      <c r="K48" s="74"/>
      <c r="L48" s="74">
        <v>1</v>
      </c>
      <c r="M48" s="74"/>
      <c r="N48" s="75">
        <v>17</v>
      </c>
      <c r="O48" s="76"/>
      <c r="P48" s="67"/>
      <c r="Q48" s="77">
        <v>20</v>
      </c>
      <c r="R48" s="70"/>
      <c r="S48" s="78">
        <v>12</v>
      </c>
      <c r="T48" s="75"/>
      <c r="U48" s="75"/>
      <c r="V48" s="75"/>
      <c r="W48" s="75"/>
      <c r="X48" s="76"/>
      <c r="Y48" s="79">
        <f t="shared" si="0"/>
        <v>49</v>
      </c>
      <c r="Z48" s="80">
        <v>39</v>
      </c>
      <c r="AA48" s="80" t="s">
        <v>311</v>
      </c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</row>
    <row r="49" spans="1:41" s="63" customFormat="1" ht="21.75" customHeight="1">
      <c r="A49" s="64">
        <v>40</v>
      </c>
      <c r="B49" s="64">
        <v>32</v>
      </c>
      <c r="C49" s="72" t="s">
        <v>214</v>
      </c>
      <c r="D49" s="73" t="s">
        <v>213</v>
      </c>
      <c r="E49" s="74">
        <v>0</v>
      </c>
      <c r="F49" s="73"/>
      <c r="G49" s="74">
        <v>4</v>
      </c>
      <c r="H49" s="74"/>
      <c r="I49" s="74"/>
      <c r="J49" s="74">
        <v>1</v>
      </c>
      <c r="K49" s="74"/>
      <c r="L49" s="74"/>
      <c r="M49" s="74"/>
      <c r="N49" s="75">
        <v>2</v>
      </c>
      <c r="O49" s="76"/>
      <c r="P49" s="67"/>
      <c r="Q49" s="77">
        <v>35</v>
      </c>
      <c r="R49" s="70"/>
      <c r="S49" s="78">
        <v>13</v>
      </c>
      <c r="T49" s="75"/>
      <c r="U49" s="75"/>
      <c r="V49" s="75"/>
      <c r="W49" s="75"/>
      <c r="X49" s="76"/>
      <c r="Y49" s="79">
        <f t="shared" si="0"/>
        <v>50</v>
      </c>
      <c r="Z49" s="80">
        <v>40</v>
      </c>
      <c r="AA49" s="80" t="s">
        <v>311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</row>
    <row r="50" spans="1:41" s="63" customFormat="1" ht="21.75" customHeight="1">
      <c r="A50" s="64">
        <v>41</v>
      </c>
      <c r="B50" s="64">
        <v>93</v>
      </c>
      <c r="C50" s="72" t="s">
        <v>179</v>
      </c>
      <c r="D50" s="73" t="s">
        <v>105</v>
      </c>
      <c r="E50" s="74">
        <v>1</v>
      </c>
      <c r="F50" s="73" t="s">
        <v>106</v>
      </c>
      <c r="G50" s="74">
        <v>9</v>
      </c>
      <c r="H50" s="74">
        <v>1</v>
      </c>
      <c r="I50" s="74"/>
      <c r="J50" s="74"/>
      <c r="K50" s="74"/>
      <c r="L50" s="74"/>
      <c r="M50" s="74"/>
      <c r="N50" s="75"/>
      <c r="O50" s="48"/>
      <c r="P50" s="67"/>
      <c r="Q50" s="49"/>
      <c r="R50" s="70"/>
      <c r="S50" s="50"/>
      <c r="T50" s="75">
        <v>12</v>
      </c>
      <c r="U50" s="75"/>
      <c r="V50" s="75">
        <v>27</v>
      </c>
      <c r="W50" s="75"/>
      <c r="X50" s="76">
        <v>11</v>
      </c>
      <c r="Y50" s="79">
        <f t="shared" si="0"/>
        <v>50</v>
      </c>
      <c r="Z50" s="80">
        <v>40</v>
      </c>
      <c r="AA50" s="80" t="s">
        <v>311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</row>
    <row r="51" spans="1:41" s="63" customFormat="1" ht="33" customHeight="1">
      <c r="A51" s="64">
        <v>42</v>
      </c>
      <c r="B51" s="64">
        <v>65</v>
      </c>
      <c r="C51" s="72" t="s">
        <v>138</v>
      </c>
      <c r="D51" s="73" t="s">
        <v>114</v>
      </c>
      <c r="E51" s="74">
        <v>0</v>
      </c>
      <c r="F51" s="73" t="s">
        <v>261</v>
      </c>
      <c r="G51" s="74">
        <v>4</v>
      </c>
      <c r="H51" s="74"/>
      <c r="I51" s="74"/>
      <c r="J51" s="74">
        <v>1</v>
      </c>
      <c r="K51" s="74"/>
      <c r="L51" s="74"/>
      <c r="M51" s="74"/>
      <c r="N51" s="75"/>
      <c r="O51" s="76">
        <v>3</v>
      </c>
      <c r="P51" s="67"/>
      <c r="Q51" s="77"/>
      <c r="R51" s="70"/>
      <c r="S51" s="78">
        <v>5</v>
      </c>
      <c r="T51" s="75"/>
      <c r="U51" s="75"/>
      <c r="V51" s="75">
        <v>56</v>
      </c>
      <c r="W51" s="75"/>
      <c r="X51" s="76"/>
      <c r="Y51" s="79">
        <f aca="true" t="shared" si="1" ref="Y51:Y82">SUM(SUM(N51:X51))</f>
        <v>64</v>
      </c>
      <c r="Z51" s="80">
        <v>42</v>
      </c>
      <c r="AA51" s="80" t="s">
        <v>311</v>
      </c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</row>
    <row r="52" spans="1:41" s="63" customFormat="1" ht="33" customHeight="1">
      <c r="A52" s="64">
        <v>43</v>
      </c>
      <c r="B52" s="64">
        <v>58</v>
      </c>
      <c r="C52" s="72" t="s">
        <v>109</v>
      </c>
      <c r="D52" s="73" t="s">
        <v>110</v>
      </c>
      <c r="E52" s="74">
        <v>1</v>
      </c>
      <c r="F52" s="73"/>
      <c r="G52" s="74">
        <v>10</v>
      </c>
      <c r="H52" s="74"/>
      <c r="I52" s="74"/>
      <c r="J52" s="74"/>
      <c r="K52" s="74"/>
      <c r="L52" s="74">
        <v>1</v>
      </c>
      <c r="M52" s="74"/>
      <c r="N52" s="75">
        <v>11</v>
      </c>
      <c r="O52" s="76"/>
      <c r="P52" s="67"/>
      <c r="Q52" s="77">
        <v>54</v>
      </c>
      <c r="R52" s="70"/>
      <c r="S52" s="78">
        <v>6</v>
      </c>
      <c r="T52" s="75"/>
      <c r="U52" s="75"/>
      <c r="V52" s="75"/>
      <c r="W52" s="75"/>
      <c r="X52" s="76"/>
      <c r="Y52" s="79">
        <f t="shared" si="1"/>
        <v>71</v>
      </c>
      <c r="Z52" s="80">
        <v>43</v>
      </c>
      <c r="AA52" s="80" t="s">
        <v>311</v>
      </c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</row>
    <row r="53" spans="1:41" s="63" customFormat="1" ht="24" customHeight="1">
      <c r="A53" s="64">
        <v>44</v>
      </c>
      <c r="B53" s="64">
        <v>48</v>
      </c>
      <c r="C53" s="72" t="s">
        <v>195</v>
      </c>
      <c r="D53" s="73" t="s">
        <v>196</v>
      </c>
      <c r="E53" s="74">
        <v>0</v>
      </c>
      <c r="F53" s="73" t="s">
        <v>255</v>
      </c>
      <c r="G53" s="74">
        <v>7</v>
      </c>
      <c r="H53" s="74">
        <v>1</v>
      </c>
      <c r="I53" s="74"/>
      <c r="J53" s="74"/>
      <c r="K53" s="74">
        <v>1</v>
      </c>
      <c r="L53" s="74"/>
      <c r="M53" s="74"/>
      <c r="N53" s="75"/>
      <c r="O53" s="76"/>
      <c r="P53" s="67"/>
      <c r="Q53" s="77">
        <v>25</v>
      </c>
      <c r="R53" s="70"/>
      <c r="S53" s="78"/>
      <c r="T53" s="75">
        <v>23</v>
      </c>
      <c r="U53" s="75"/>
      <c r="V53" s="75">
        <v>26</v>
      </c>
      <c r="W53" s="75"/>
      <c r="X53" s="76"/>
      <c r="Y53" s="79">
        <f t="shared" si="1"/>
        <v>74</v>
      </c>
      <c r="Z53" s="80">
        <v>44</v>
      </c>
      <c r="AA53" s="80" t="s">
        <v>311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</row>
    <row r="54" spans="1:41" s="63" customFormat="1" ht="24" customHeight="1">
      <c r="A54" s="64">
        <v>45</v>
      </c>
      <c r="B54" s="64">
        <v>24</v>
      </c>
      <c r="C54" s="72" t="s">
        <v>165</v>
      </c>
      <c r="D54" s="73" t="s">
        <v>94</v>
      </c>
      <c r="E54" s="74">
        <v>1</v>
      </c>
      <c r="F54" s="73"/>
      <c r="G54" s="74">
        <v>4</v>
      </c>
      <c r="H54" s="74"/>
      <c r="I54" s="74"/>
      <c r="J54" s="74">
        <v>1</v>
      </c>
      <c r="K54" s="74"/>
      <c r="L54" s="74"/>
      <c r="M54" s="74"/>
      <c r="N54" s="75">
        <v>4</v>
      </c>
      <c r="O54" s="48"/>
      <c r="P54" s="67"/>
      <c r="Q54" s="49">
        <v>16</v>
      </c>
      <c r="R54" s="70"/>
      <c r="S54" s="50"/>
      <c r="T54" s="75"/>
      <c r="U54" s="75"/>
      <c r="V54" s="75">
        <v>58</v>
      </c>
      <c r="W54" s="75"/>
      <c r="X54" s="76"/>
      <c r="Y54" s="79">
        <f t="shared" si="1"/>
        <v>78</v>
      </c>
      <c r="Z54" s="80">
        <v>45</v>
      </c>
      <c r="AA54" s="80" t="s">
        <v>311</v>
      </c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</row>
    <row r="55" spans="1:41" s="63" customFormat="1" ht="33" customHeight="1">
      <c r="A55" s="64">
        <v>46</v>
      </c>
      <c r="B55" s="64">
        <v>49</v>
      </c>
      <c r="C55" s="72" t="s">
        <v>221</v>
      </c>
      <c r="D55" s="73" t="s">
        <v>204</v>
      </c>
      <c r="E55" s="74">
        <v>1</v>
      </c>
      <c r="F55" s="73" t="s">
        <v>272</v>
      </c>
      <c r="G55" s="74">
        <v>8</v>
      </c>
      <c r="H55" s="74"/>
      <c r="I55" s="74"/>
      <c r="J55" s="74"/>
      <c r="K55" s="74"/>
      <c r="L55" s="74">
        <v>1</v>
      </c>
      <c r="M55" s="74"/>
      <c r="N55" s="75">
        <v>8</v>
      </c>
      <c r="O55" s="76"/>
      <c r="P55" s="67"/>
      <c r="Q55" s="77">
        <v>57</v>
      </c>
      <c r="R55" s="70"/>
      <c r="S55" s="78">
        <v>14</v>
      </c>
      <c r="T55" s="75"/>
      <c r="U55" s="75"/>
      <c r="V55" s="75"/>
      <c r="W55" s="75"/>
      <c r="X55" s="76"/>
      <c r="Y55" s="79">
        <f t="shared" si="1"/>
        <v>79</v>
      </c>
      <c r="Z55" s="80">
        <v>46</v>
      </c>
      <c r="AA55" s="80" t="s">
        <v>311</v>
      </c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</row>
    <row r="56" spans="1:41" s="63" customFormat="1" ht="19.5" customHeight="1">
      <c r="A56" s="64">
        <v>47</v>
      </c>
      <c r="B56" s="64">
        <v>71</v>
      </c>
      <c r="C56" s="72" t="s">
        <v>197</v>
      </c>
      <c r="D56" s="73" t="s">
        <v>12</v>
      </c>
      <c r="E56" s="74">
        <v>1</v>
      </c>
      <c r="F56" s="73" t="s">
        <v>268</v>
      </c>
      <c r="G56" s="74">
        <v>8</v>
      </c>
      <c r="H56" s="74">
        <v>1</v>
      </c>
      <c r="I56" s="74"/>
      <c r="J56" s="74"/>
      <c r="K56" s="74">
        <v>1</v>
      </c>
      <c r="L56" s="74"/>
      <c r="M56" s="74"/>
      <c r="N56" s="75"/>
      <c r="O56" s="48"/>
      <c r="P56" s="67"/>
      <c r="Q56" s="77">
        <v>21</v>
      </c>
      <c r="R56" s="70"/>
      <c r="S56" s="78"/>
      <c r="T56" s="75">
        <v>51</v>
      </c>
      <c r="U56" s="75"/>
      <c r="V56" s="75">
        <v>7</v>
      </c>
      <c r="W56" s="75"/>
      <c r="X56" s="76"/>
      <c r="Y56" s="79">
        <f t="shared" si="1"/>
        <v>79</v>
      </c>
      <c r="Z56" s="80">
        <v>46</v>
      </c>
      <c r="AA56" s="80" t="s">
        <v>311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</row>
    <row r="57" spans="1:41" s="63" customFormat="1" ht="19.5" customHeight="1">
      <c r="A57" s="64">
        <v>48</v>
      </c>
      <c r="B57" s="64">
        <v>39</v>
      </c>
      <c r="C57" s="72" t="s">
        <v>152</v>
      </c>
      <c r="D57" s="73" t="s">
        <v>13</v>
      </c>
      <c r="E57" s="74">
        <v>0</v>
      </c>
      <c r="F57" s="73" t="s">
        <v>250</v>
      </c>
      <c r="G57" s="74">
        <v>8</v>
      </c>
      <c r="H57" s="74">
        <v>1</v>
      </c>
      <c r="I57" s="74"/>
      <c r="J57" s="74"/>
      <c r="K57" s="74">
        <v>1</v>
      </c>
      <c r="L57" s="74"/>
      <c r="M57" s="74"/>
      <c r="N57" s="75"/>
      <c r="O57" s="76"/>
      <c r="P57" s="67"/>
      <c r="Q57" s="77">
        <v>11</v>
      </c>
      <c r="R57" s="70"/>
      <c r="S57" s="78"/>
      <c r="T57" s="75">
        <v>27</v>
      </c>
      <c r="U57" s="75"/>
      <c r="V57" s="75">
        <v>42</v>
      </c>
      <c r="W57" s="75"/>
      <c r="X57" s="76"/>
      <c r="Y57" s="79">
        <f t="shared" si="1"/>
        <v>80</v>
      </c>
      <c r="Z57" s="80">
        <v>48</v>
      </c>
      <c r="AA57" s="80" t="s">
        <v>311</v>
      </c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</row>
    <row r="58" spans="1:41" s="63" customFormat="1" ht="19.5" customHeight="1">
      <c r="A58" s="64">
        <v>49</v>
      </c>
      <c r="B58" s="64">
        <v>91</v>
      </c>
      <c r="C58" s="72" t="s">
        <v>17</v>
      </c>
      <c r="D58" s="73" t="s">
        <v>18</v>
      </c>
      <c r="E58" s="74">
        <v>0</v>
      </c>
      <c r="F58" s="73" t="s">
        <v>28</v>
      </c>
      <c r="G58" s="74">
        <v>8</v>
      </c>
      <c r="H58" s="74">
        <v>1</v>
      </c>
      <c r="I58" s="74">
        <v>1</v>
      </c>
      <c r="J58" s="74"/>
      <c r="K58" s="74"/>
      <c r="L58" s="74"/>
      <c r="M58" s="74"/>
      <c r="N58" s="75"/>
      <c r="O58" s="76">
        <v>11</v>
      </c>
      <c r="P58" s="67"/>
      <c r="Q58" s="77"/>
      <c r="R58" s="70"/>
      <c r="S58" s="78"/>
      <c r="T58" s="75">
        <v>6</v>
      </c>
      <c r="U58" s="75"/>
      <c r="V58" s="75">
        <v>66</v>
      </c>
      <c r="W58" s="75"/>
      <c r="X58" s="76"/>
      <c r="Y58" s="79">
        <f t="shared" si="1"/>
        <v>83</v>
      </c>
      <c r="Z58" s="80">
        <v>49</v>
      </c>
      <c r="AA58" s="80" t="s">
        <v>311</v>
      </c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</row>
    <row r="59" spans="1:41" s="63" customFormat="1" ht="33" customHeight="1">
      <c r="A59" s="64">
        <v>50</v>
      </c>
      <c r="B59" s="64">
        <v>60</v>
      </c>
      <c r="C59" s="72" t="s">
        <v>140</v>
      </c>
      <c r="D59" s="73" t="s">
        <v>104</v>
      </c>
      <c r="E59" s="74">
        <v>1</v>
      </c>
      <c r="F59" s="73" t="s">
        <v>259</v>
      </c>
      <c r="G59" s="74">
        <v>12</v>
      </c>
      <c r="H59" s="74"/>
      <c r="I59" s="74"/>
      <c r="J59" s="74"/>
      <c r="K59" s="74"/>
      <c r="L59" s="74">
        <v>1</v>
      </c>
      <c r="M59" s="74"/>
      <c r="N59" s="75">
        <v>9</v>
      </c>
      <c r="O59" s="48"/>
      <c r="P59" s="67"/>
      <c r="Q59" s="49">
        <v>71</v>
      </c>
      <c r="R59" s="70"/>
      <c r="S59" s="50">
        <v>8</v>
      </c>
      <c r="T59" s="75"/>
      <c r="U59" s="75"/>
      <c r="V59" s="75"/>
      <c r="W59" s="75"/>
      <c r="X59" s="76"/>
      <c r="Y59" s="79">
        <f t="shared" si="1"/>
        <v>88</v>
      </c>
      <c r="Z59" s="80">
        <v>50</v>
      </c>
      <c r="AA59" s="80" t="s">
        <v>311</v>
      </c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</row>
    <row r="60" spans="1:41" s="63" customFormat="1" ht="18.75" customHeight="1">
      <c r="A60" s="64">
        <v>51</v>
      </c>
      <c r="B60" s="64">
        <v>16</v>
      </c>
      <c r="C60" s="72" t="s">
        <v>145</v>
      </c>
      <c r="D60" s="73" t="s">
        <v>98</v>
      </c>
      <c r="E60" s="74">
        <v>1</v>
      </c>
      <c r="F60" s="73"/>
      <c r="G60" s="74">
        <v>7</v>
      </c>
      <c r="H60" s="74">
        <v>1</v>
      </c>
      <c r="I60" s="74"/>
      <c r="J60" s="74"/>
      <c r="K60" s="74">
        <v>1</v>
      </c>
      <c r="L60" s="74"/>
      <c r="M60" s="74"/>
      <c r="N60" s="75"/>
      <c r="O60" s="76"/>
      <c r="P60" s="67"/>
      <c r="Q60" s="77">
        <v>5</v>
      </c>
      <c r="R60" s="70"/>
      <c r="S60" s="78"/>
      <c r="T60" s="75">
        <v>33</v>
      </c>
      <c r="U60" s="75"/>
      <c r="V60" s="75">
        <v>58</v>
      </c>
      <c r="W60" s="75"/>
      <c r="X60" s="76"/>
      <c r="Y60" s="79">
        <f t="shared" si="1"/>
        <v>96</v>
      </c>
      <c r="Z60" s="80">
        <v>51</v>
      </c>
      <c r="AA60" s="80" t="s">
        <v>311</v>
      </c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</row>
    <row r="61" spans="1:41" s="63" customFormat="1" ht="20.25" customHeight="1">
      <c r="A61" s="64">
        <v>52</v>
      </c>
      <c r="B61" s="64">
        <v>4</v>
      </c>
      <c r="C61" s="72" t="s">
        <v>192</v>
      </c>
      <c r="D61" s="73" t="s">
        <v>72</v>
      </c>
      <c r="E61" s="74">
        <v>1</v>
      </c>
      <c r="F61" s="73" t="s">
        <v>73</v>
      </c>
      <c r="G61" s="74">
        <v>6</v>
      </c>
      <c r="H61" s="74">
        <v>1</v>
      </c>
      <c r="I61" s="74"/>
      <c r="J61" s="74"/>
      <c r="K61" s="74"/>
      <c r="L61" s="74"/>
      <c r="M61" s="74"/>
      <c r="N61" s="75"/>
      <c r="O61" s="76"/>
      <c r="P61" s="67"/>
      <c r="Q61" s="77"/>
      <c r="R61" s="70"/>
      <c r="S61" s="78"/>
      <c r="T61" s="75">
        <v>46</v>
      </c>
      <c r="U61" s="75"/>
      <c r="V61" s="75">
        <v>44</v>
      </c>
      <c r="W61" s="75"/>
      <c r="X61" s="76">
        <v>8</v>
      </c>
      <c r="Y61" s="79">
        <f t="shared" si="1"/>
        <v>98</v>
      </c>
      <c r="Z61" s="80">
        <v>52</v>
      </c>
      <c r="AA61" s="80" t="s">
        <v>311</v>
      </c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</row>
    <row r="62" spans="1:41" s="63" customFormat="1" ht="33" customHeight="1">
      <c r="A62" s="64">
        <v>53</v>
      </c>
      <c r="B62" s="64">
        <v>54</v>
      </c>
      <c r="C62" s="72" t="s">
        <v>122</v>
      </c>
      <c r="D62" s="73" t="s">
        <v>123</v>
      </c>
      <c r="E62" s="74">
        <v>0</v>
      </c>
      <c r="F62" s="73" t="s">
        <v>256</v>
      </c>
      <c r="G62" s="74">
        <v>9</v>
      </c>
      <c r="H62" s="74"/>
      <c r="I62" s="74"/>
      <c r="J62" s="74"/>
      <c r="K62" s="74"/>
      <c r="L62" s="74">
        <v>1</v>
      </c>
      <c r="M62" s="74"/>
      <c r="N62" s="75">
        <v>15</v>
      </c>
      <c r="O62" s="76"/>
      <c r="P62" s="67"/>
      <c r="Q62" s="77">
        <v>70</v>
      </c>
      <c r="R62" s="70"/>
      <c r="S62" s="78">
        <v>15</v>
      </c>
      <c r="T62" s="75"/>
      <c r="U62" s="75"/>
      <c r="V62" s="75"/>
      <c r="W62" s="75"/>
      <c r="X62" s="76"/>
      <c r="Y62" s="79">
        <f t="shared" si="1"/>
        <v>100</v>
      </c>
      <c r="Z62" s="80">
        <v>53</v>
      </c>
      <c r="AA62" s="80" t="s">
        <v>311</v>
      </c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</row>
    <row r="63" spans="1:41" s="63" customFormat="1" ht="21.75" customHeight="1">
      <c r="A63" s="64">
        <v>54</v>
      </c>
      <c r="B63" s="64">
        <v>17</v>
      </c>
      <c r="C63" s="72" t="s">
        <v>146</v>
      </c>
      <c r="D63" s="73" t="s">
        <v>5</v>
      </c>
      <c r="E63" s="74">
        <v>1</v>
      </c>
      <c r="F63" s="73" t="s">
        <v>233</v>
      </c>
      <c r="G63" s="74">
        <v>8</v>
      </c>
      <c r="H63" s="74">
        <v>1</v>
      </c>
      <c r="I63" s="74" t="s">
        <v>2</v>
      </c>
      <c r="J63" s="74"/>
      <c r="K63" s="74">
        <v>1</v>
      </c>
      <c r="L63" s="74"/>
      <c r="M63" s="74"/>
      <c r="N63" s="75"/>
      <c r="O63" s="48"/>
      <c r="P63" s="67"/>
      <c r="Q63" s="49">
        <v>33</v>
      </c>
      <c r="R63" s="70"/>
      <c r="S63" s="50"/>
      <c r="T63" s="75">
        <v>55</v>
      </c>
      <c r="U63" s="75"/>
      <c r="V63" s="75">
        <v>16</v>
      </c>
      <c r="W63" s="75"/>
      <c r="X63" s="76"/>
      <c r="Y63" s="79">
        <f t="shared" si="1"/>
        <v>104</v>
      </c>
      <c r="Z63" s="80">
        <v>54</v>
      </c>
      <c r="AA63" s="80" t="s">
        <v>311</v>
      </c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</row>
    <row r="64" spans="1:41" s="63" customFormat="1" ht="22.5" customHeight="1">
      <c r="A64" s="64">
        <v>55</v>
      </c>
      <c r="B64" s="64">
        <v>57</v>
      </c>
      <c r="C64" s="72" t="s">
        <v>170</v>
      </c>
      <c r="D64" s="73" t="s">
        <v>169</v>
      </c>
      <c r="E64" s="74">
        <v>0</v>
      </c>
      <c r="F64" s="73"/>
      <c r="G64" s="74">
        <v>8</v>
      </c>
      <c r="H64" s="74">
        <v>1</v>
      </c>
      <c r="I64" s="74"/>
      <c r="J64" s="74"/>
      <c r="K64" s="74">
        <v>1</v>
      </c>
      <c r="L64" s="74"/>
      <c r="M64" s="74"/>
      <c r="N64" s="75"/>
      <c r="O64" s="76"/>
      <c r="P64" s="67"/>
      <c r="Q64" s="77">
        <v>19</v>
      </c>
      <c r="R64" s="70"/>
      <c r="S64" s="78"/>
      <c r="T64" s="75">
        <v>24</v>
      </c>
      <c r="U64" s="75"/>
      <c r="V64" s="75">
        <v>64</v>
      </c>
      <c r="W64" s="75"/>
      <c r="X64" s="76"/>
      <c r="Y64" s="79">
        <f t="shared" si="1"/>
        <v>107</v>
      </c>
      <c r="Z64" s="80">
        <v>55</v>
      </c>
      <c r="AA64" s="80" t="s">
        <v>311</v>
      </c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</row>
    <row r="65" spans="1:41" s="63" customFormat="1" ht="22.5" customHeight="1">
      <c r="A65" s="64">
        <v>56</v>
      </c>
      <c r="B65" s="64">
        <v>47</v>
      </c>
      <c r="C65" s="72" t="s">
        <v>144</v>
      </c>
      <c r="D65" s="73" t="s">
        <v>99</v>
      </c>
      <c r="E65" s="74">
        <v>1</v>
      </c>
      <c r="F65" s="73" t="s">
        <v>237</v>
      </c>
      <c r="G65" s="74">
        <v>6</v>
      </c>
      <c r="H65" s="74">
        <v>1</v>
      </c>
      <c r="I65" s="74"/>
      <c r="J65" s="74"/>
      <c r="K65" s="74">
        <v>1</v>
      </c>
      <c r="L65" s="74"/>
      <c r="M65" s="74"/>
      <c r="N65" s="75"/>
      <c r="O65" s="76"/>
      <c r="P65" s="67"/>
      <c r="Q65" s="77">
        <v>30</v>
      </c>
      <c r="R65" s="70"/>
      <c r="S65" s="78"/>
      <c r="T65" s="75">
        <v>18</v>
      </c>
      <c r="U65" s="75"/>
      <c r="V65" s="75">
        <v>51</v>
      </c>
      <c r="W65" s="75"/>
      <c r="X65" s="76"/>
      <c r="Y65" s="79">
        <f t="shared" si="1"/>
        <v>99</v>
      </c>
      <c r="Z65" s="80">
        <v>56</v>
      </c>
      <c r="AA65" s="80" t="s">
        <v>311</v>
      </c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</row>
    <row r="66" spans="1:41" s="63" customFormat="1" ht="22.5" customHeight="1">
      <c r="A66" s="64">
        <v>57</v>
      </c>
      <c r="B66" s="64">
        <v>43</v>
      </c>
      <c r="C66" s="72" t="s">
        <v>153</v>
      </c>
      <c r="D66" s="73" t="s">
        <v>37</v>
      </c>
      <c r="E66" s="74">
        <v>0</v>
      </c>
      <c r="F66" s="73" t="s">
        <v>252</v>
      </c>
      <c r="G66" s="74">
        <v>9</v>
      </c>
      <c r="H66" s="74">
        <v>1</v>
      </c>
      <c r="I66" s="74"/>
      <c r="J66" s="74"/>
      <c r="K66" s="74">
        <v>1</v>
      </c>
      <c r="L66" s="74"/>
      <c r="M66" s="74"/>
      <c r="N66" s="75"/>
      <c r="O66" s="76"/>
      <c r="P66" s="67"/>
      <c r="Q66" s="77">
        <v>29</v>
      </c>
      <c r="R66" s="70"/>
      <c r="S66" s="78"/>
      <c r="T66" s="75">
        <v>44</v>
      </c>
      <c r="U66" s="75"/>
      <c r="V66" s="75">
        <v>40</v>
      </c>
      <c r="W66" s="75"/>
      <c r="X66" s="76"/>
      <c r="Y66" s="79">
        <f t="shared" si="1"/>
        <v>113</v>
      </c>
      <c r="Z66" s="80">
        <v>57</v>
      </c>
      <c r="AA66" s="80" t="s">
        <v>311</v>
      </c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</row>
    <row r="67" spans="1:41" s="63" customFormat="1" ht="22.5" customHeight="1">
      <c r="A67" s="64">
        <v>58</v>
      </c>
      <c r="B67" s="64">
        <v>22</v>
      </c>
      <c r="C67" s="72" t="s">
        <v>193</v>
      </c>
      <c r="D67" s="73" t="s">
        <v>75</v>
      </c>
      <c r="E67" s="74">
        <v>0</v>
      </c>
      <c r="F67" s="73" t="s">
        <v>270</v>
      </c>
      <c r="G67" s="74">
        <v>10</v>
      </c>
      <c r="H67" s="74">
        <v>1</v>
      </c>
      <c r="I67" s="74"/>
      <c r="J67" s="74"/>
      <c r="K67" s="74">
        <v>1</v>
      </c>
      <c r="L67" s="74"/>
      <c r="M67" s="74"/>
      <c r="N67" s="75"/>
      <c r="O67" s="76"/>
      <c r="P67" s="67"/>
      <c r="Q67" s="77">
        <v>31</v>
      </c>
      <c r="R67" s="70"/>
      <c r="S67" s="78"/>
      <c r="T67" s="75">
        <v>36</v>
      </c>
      <c r="U67" s="75"/>
      <c r="V67" s="75">
        <v>48</v>
      </c>
      <c r="W67" s="75"/>
      <c r="X67" s="76"/>
      <c r="Y67" s="79">
        <f t="shared" si="1"/>
        <v>115</v>
      </c>
      <c r="Z67" s="80">
        <v>58</v>
      </c>
      <c r="AA67" s="80" t="s">
        <v>311</v>
      </c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</row>
    <row r="68" spans="1:41" s="63" customFormat="1" ht="22.5" customHeight="1">
      <c r="A68" s="64">
        <v>59</v>
      </c>
      <c r="B68" s="64">
        <v>41</v>
      </c>
      <c r="C68" s="72" t="s">
        <v>166</v>
      </c>
      <c r="D68" s="73" t="s">
        <v>113</v>
      </c>
      <c r="E68" s="74">
        <v>0</v>
      </c>
      <c r="F68" s="73"/>
      <c r="G68" s="74">
        <v>8</v>
      </c>
      <c r="H68" s="74">
        <v>1</v>
      </c>
      <c r="I68" s="74"/>
      <c r="J68" s="74"/>
      <c r="K68" s="74">
        <v>1</v>
      </c>
      <c r="L68" s="74"/>
      <c r="M68" s="74"/>
      <c r="N68" s="75"/>
      <c r="O68" s="76"/>
      <c r="P68" s="67"/>
      <c r="Q68" s="77">
        <v>41</v>
      </c>
      <c r="R68" s="70"/>
      <c r="S68" s="78"/>
      <c r="T68" s="75">
        <v>60</v>
      </c>
      <c r="U68" s="75"/>
      <c r="V68" s="75">
        <v>14</v>
      </c>
      <c r="W68" s="75"/>
      <c r="X68" s="76"/>
      <c r="Y68" s="79">
        <f t="shared" si="1"/>
        <v>115</v>
      </c>
      <c r="Z68" s="80">
        <v>59</v>
      </c>
      <c r="AA68" s="80" t="s">
        <v>311</v>
      </c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</row>
    <row r="69" spans="1:41" s="63" customFormat="1" ht="22.5" customHeight="1">
      <c r="A69" s="64">
        <v>60</v>
      </c>
      <c r="B69" s="64">
        <v>76</v>
      </c>
      <c r="C69" s="72" t="s">
        <v>151</v>
      </c>
      <c r="D69" s="73" t="s">
        <v>78</v>
      </c>
      <c r="E69" s="81">
        <v>0</v>
      </c>
      <c r="F69" s="73"/>
      <c r="G69" s="74">
        <v>8</v>
      </c>
      <c r="H69" s="74">
        <v>1</v>
      </c>
      <c r="I69" s="74"/>
      <c r="J69" s="74"/>
      <c r="K69" s="74">
        <v>1</v>
      </c>
      <c r="L69" s="74"/>
      <c r="M69" s="74"/>
      <c r="N69" s="75"/>
      <c r="O69" s="48"/>
      <c r="P69" s="67"/>
      <c r="Q69" s="49">
        <v>56</v>
      </c>
      <c r="R69" s="70"/>
      <c r="S69" s="50"/>
      <c r="T69" s="14">
        <v>45</v>
      </c>
      <c r="U69" s="14"/>
      <c r="V69" s="14">
        <v>15</v>
      </c>
      <c r="W69" s="14"/>
      <c r="X69" s="48"/>
      <c r="Y69" s="79">
        <f t="shared" si="1"/>
        <v>116</v>
      </c>
      <c r="Z69" s="80">
        <v>60</v>
      </c>
      <c r="AA69" s="80" t="s">
        <v>311</v>
      </c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</row>
    <row r="70" spans="1:41" s="63" customFormat="1" ht="22.5" customHeight="1">
      <c r="A70" s="64">
        <v>61</v>
      </c>
      <c r="B70" s="64">
        <v>37</v>
      </c>
      <c r="C70" s="72" t="s">
        <v>172</v>
      </c>
      <c r="D70" s="73" t="s">
        <v>130</v>
      </c>
      <c r="E70" s="74">
        <v>0</v>
      </c>
      <c r="F70" s="73" t="s">
        <v>248</v>
      </c>
      <c r="G70" s="74">
        <v>8</v>
      </c>
      <c r="H70" s="74">
        <v>1</v>
      </c>
      <c r="I70" s="74"/>
      <c r="J70" s="74"/>
      <c r="K70" s="74">
        <v>1</v>
      </c>
      <c r="L70" s="74"/>
      <c r="M70" s="74"/>
      <c r="N70" s="75"/>
      <c r="O70" s="76"/>
      <c r="P70" s="67"/>
      <c r="Q70" s="77">
        <v>45</v>
      </c>
      <c r="R70" s="70"/>
      <c r="S70" s="78"/>
      <c r="T70" s="75">
        <v>42</v>
      </c>
      <c r="U70" s="75"/>
      <c r="V70" s="75">
        <v>44</v>
      </c>
      <c r="W70" s="75"/>
      <c r="X70" s="76"/>
      <c r="Y70" s="79">
        <f t="shared" si="1"/>
        <v>131</v>
      </c>
      <c r="Z70" s="80">
        <v>61</v>
      </c>
      <c r="AA70" s="80" t="s">
        <v>311</v>
      </c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</row>
    <row r="71" spans="1:41" s="63" customFormat="1" ht="22.5" customHeight="1">
      <c r="A71" s="64">
        <v>62</v>
      </c>
      <c r="B71" s="64">
        <v>27</v>
      </c>
      <c r="C71" s="72" t="s">
        <v>115</v>
      </c>
      <c r="D71" s="73" t="s">
        <v>116</v>
      </c>
      <c r="E71" s="74">
        <v>1</v>
      </c>
      <c r="F71" s="73" t="s">
        <v>238</v>
      </c>
      <c r="G71" s="74">
        <v>7</v>
      </c>
      <c r="H71" s="74">
        <v>1</v>
      </c>
      <c r="I71" s="74"/>
      <c r="J71" s="74"/>
      <c r="K71" s="74">
        <v>1</v>
      </c>
      <c r="L71" s="74"/>
      <c r="M71" s="74"/>
      <c r="N71" s="75"/>
      <c r="O71" s="76"/>
      <c r="P71" s="67"/>
      <c r="Q71" s="77">
        <v>50</v>
      </c>
      <c r="R71" s="70"/>
      <c r="S71" s="78"/>
      <c r="T71" s="75">
        <v>28</v>
      </c>
      <c r="U71" s="75"/>
      <c r="V71" s="75">
        <v>53</v>
      </c>
      <c r="W71" s="75"/>
      <c r="X71" s="76"/>
      <c r="Y71" s="79">
        <f t="shared" si="1"/>
        <v>131</v>
      </c>
      <c r="Z71" s="80">
        <v>62</v>
      </c>
      <c r="AA71" s="80" t="s">
        <v>311</v>
      </c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</row>
    <row r="72" spans="1:41" s="63" customFormat="1" ht="22.5" customHeight="1">
      <c r="A72" s="64">
        <v>63</v>
      </c>
      <c r="B72" s="64">
        <v>77</v>
      </c>
      <c r="C72" s="72" t="s">
        <v>132</v>
      </c>
      <c r="D72" s="73" t="s">
        <v>133</v>
      </c>
      <c r="E72" s="74">
        <v>0</v>
      </c>
      <c r="F72" s="73" t="s">
        <v>269</v>
      </c>
      <c r="G72" s="74">
        <v>9</v>
      </c>
      <c r="H72" s="74">
        <v>1</v>
      </c>
      <c r="I72" s="74"/>
      <c r="J72" s="74"/>
      <c r="K72" s="74">
        <v>1</v>
      </c>
      <c r="L72" s="74"/>
      <c r="M72" s="74"/>
      <c r="N72" s="75"/>
      <c r="O72" s="76"/>
      <c r="P72" s="67"/>
      <c r="Q72" s="77">
        <v>63</v>
      </c>
      <c r="R72" s="70"/>
      <c r="S72" s="78"/>
      <c r="T72" s="75">
        <v>34</v>
      </c>
      <c r="U72" s="75"/>
      <c r="V72" s="75">
        <v>37</v>
      </c>
      <c r="W72" s="75"/>
      <c r="X72" s="76"/>
      <c r="Y72" s="79">
        <f t="shared" si="1"/>
        <v>134</v>
      </c>
      <c r="Z72" s="80">
        <v>63</v>
      </c>
      <c r="AA72" s="80" t="s">
        <v>311</v>
      </c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</row>
    <row r="73" spans="1:41" s="63" customFormat="1" ht="33" customHeight="1">
      <c r="A73" s="64">
        <v>64</v>
      </c>
      <c r="B73" s="64">
        <v>61</v>
      </c>
      <c r="C73" s="72" t="s">
        <v>158</v>
      </c>
      <c r="D73" s="73" t="s">
        <v>100</v>
      </c>
      <c r="E73" s="74">
        <v>0</v>
      </c>
      <c r="F73" s="73" t="s">
        <v>239</v>
      </c>
      <c r="G73" s="74">
        <v>9</v>
      </c>
      <c r="H73" s="74">
        <v>1</v>
      </c>
      <c r="I73" s="74"/>
      <c r="J73" s="74"/>
      <c r="K73" s="74">
        <v>1</v>
      </c>
      <c r="L73" s="74"/>
      <c r="M73" s="74"/>
      <c r="N73" s="75"/>
      <c r="O73" s="76"/>
      <c r="P73" s="67"/>
      <c r="Q73" s="77"/>
      <c r="R73" s="70"/>
      <c r="S73" s="78"/>
      <c r="T73" s="75">
        <v>62</v>
      </c>
      <c r="U73" s="75"/>
      <c r="V73" s="75">
        <v>67</v>
      </c>
      <c r="W73" s="75"/>
      <c r="X73" s="76">
        <v>11</v>
      </c>
      <c r="Y73" s="79">
        <f t="shared" si="1"/>
        <v>140</v>
      </c>
      <c r="Z73" s="80">
        <v>64</v>
      </c>
      <c r="AA73" s="80" t="s">
        <v>311</v>
      </c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</row>
    <row r="74" spans="1:41" s="63" customFormat="1" ht="23.25" customHeight="1">
      <c r="A74" s="64">
        <v>65</v>
      </c>
      <c r="B74" s="64">
        <v>46</v>
      </c>
      <c r="C74" s="72" t="s">
        <v>176</v>
      </c>
      <c r="D74" s="73" t="s">
        <v>175</v>
      </c>
      <c r="E74" s="74">
        <v>1</v>
      </c>
      <c r="F74" s="73" t="s">
        <v>266</v>
      </c>
      <c r="G74" s="74">
        <v>8</v>
      </c>
      <c r="H74" s="74">
        <v>1</v>
      </c>
      <c r="I74" s="74"/>
      <c r="J74" s="74"/>
      <c r="K74" s="74">
        <v>1</v>
      </c>
      <c r="L74" s="74"/>
      <c r="M74" s="74"/>
      <c r="N74" s="75"/>
      <c r="O74" s="76"/>
      <c r="P74" s="67"/>
      <c r="Q74" s="77">
        <v>67</v>
      </c>
      <c r="R74" s="70"/>
      <c r="S74" s="78"/>
      <c r="T74" s="75">
        <v>26</v>
      </c>
      <c r="U74" s="75"/>
      <c r="V74" s="75">
        <v>55</v>
      </c>
      <c r="W74" s="75"/>
      <c r="X74" s="76"/>
      <c r="Y74" s="79">
        <f t="shared" si="1"/>
        <v>148</v>
      </c>
      <c r="Z74" s="80">
        <v>65</v>
      </c>
      <c r="AA74" s="80" t="s">
        <v>311</v>
      </c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</row>
    <row r="75" spans="1:41" s="63" customFormat="1" ht="23.25" customHeight="1">
      <c r="A75" s="64">
        <v>66</v>
      </c>
      <c r="B75" s="64">
        <v>53</v>
      </c>
      <c r="C75" s="72" t="s">
        <v>147</v>
      </c>
      <c r="D75" s="73" t="s">
        <v>143</v>
      </c>
      <c r="E75" s="74">
        <v>1</v>
      </c>
      <c r="F75" s="73"/>
      <c r="G75" s="74">
        <v>8</v>
      </c>
      <c r="H75" s="74">
        <v>1</v>
      </c>
      <c r="I75" s="74"/>
      <c r="J75" s="74"/>
      <c r="K75" s="74">
        <v>1</v>
      </c>
      <c r="L75" s="74"/>
      <c r="M75" s="74"/>
      <c r="N75" s="75"/>
      <c r="O75" s="76"/>
      <c r="P75" s="67"/>
      <c r="Q75" s="77">
        <v>48</v>
      </c>
      <c r="R75" s="70"/>
      <c r="S75" s="78"/>
      <c r="T75" s="75">
        <v>39</v>
      </c>
      <c r="U75" s="75"/>
      <c r="V75" s="75">
        <v>63</v>
      </c>
      <c r="W75" s="75"/>
      <c r="X75" s="76"/>
      <c r="Y75" s="79">
        <f t="shared" si="1"/>
        <v>150</v>
      </c>
      <c r="Z75" s="80">
        <v>66</v>
      </c>
      <c r="AA75" s="80" t="s">
        <v>311</v>
      </c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</row>
    <row r="76" spans="1:41" s="63" customFormat="1" ht="23.25" customHeight="1">
      <c r="A76" s="64">
        <v>67</v>
      </c>
      <c r="B76" s="64">
        <v>36</v>
      </c>
      <c r="C76" s="72" t="s">
        <v>159</v>
      </c>
      <c r="D76" s="73" t="s">
        <v>102</v>
      </c>
      <c r="E76" s="74">
        <v>1</v>
      </c>
      <c r="F76" s="73" t="s">
        <v>247</v>
      </c>
      <c r="G76" s="74">
        <v>8</v>
      </c>
      <c r="H76" s="74">
        <v>1</v>
      </c>
      <c r="I76" s="74"/>
      <c r="J76" s="74"/>
      <c r="K76" s="74">
        <v>1</v>
      </c>
      <c r="L76" s="74"/>
      <c r="M76" s="74"/>
      <c r="N76" s="75"/>
      <c r="O76" s="76"/>
      <c r="P76" s="67"/>
      <c r="Q76" s="77">
        <v>55</v>
      </c>
      <c r="R76" s="70"/>
      <c r="S76" s="82"/>
      <c r="T76" s="75">
        <v>58</v>
      </c>
      <c r="U76" s="75"/>
      <c r="V76" s="75">
        <v>47</v>
      </c>
      <c r="W76" s="75"/>
      <c r="X76" s="76"/>
      <c r="Y76" s="79">
        <f t="shared" si="1"/>
        <v>160</v>
      </c>
      <c r="Z76" s="80">
        <v>67</v>
      </c>
      <c r="AA76" s="80" t="s">
        <v>311</v>
      </c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</row>
    <row r="77" spans="1:41" s="63" customFormat="1" ht="23.25" customHeight="1">
      <c r="A77" s="64">
        <v>68</v>
      </c>
      <c r="B77" s="64">
        <v>72</v>
      </c>
      <c r="C77" s="72" t="s">
        <v>168</v>
      </c>
      <c r="D77" s="73" t="s">
        <v>128</v>
      </c>
      <c r="E77" s="74">
        <v>0</v>
      </c>
      <c r="F77" s="73" t="s">
        <v>246</v>
      </c>
      <c r="G77" s="74">
        <v>8</v>
      </c>
      <c r="H77" s="74">
        <v>1</v>
      </c>
      <c r="I77" s="74"/>
      <c r="J77" s="74"/>
      <c r="K77" s="74">
        <v>1</v>
      </c>
      <c r="L77" s="74"/>
      <c r="M77" s="74"/>
      <c r="N77" s="75"/>
      <c r="O77" s="76"/>
      <c r="P77" s="67"/>
      <c r="Q77" s="77">
        <v>75</v>
      </c>
      <c r="R77" s="70"/>
      <c r="S77" s="78"/>
      <c r="T77" s="75">
        <v>65</v>
      </c>
      <c r="U77" s="75"/>
      <c r="V77" s="75">
        <v>37</v>
      </c>
      <c r="W77" s="75"/>
      <c r="X77" s="76"/>
      <c r="Y77" s="79">
        <f t="shared" si="1"/>
        <v>177</v>
      </c>
      <c r="Z77" s="80">
        <v>68</v>
      </c>
      <c r="AA77" s="80" t="s">
        <v>311</v>
      </c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</row>
    <row r="78" spans="1:41" s="63" customFormat="1" ht="23.25" customHeight="1">
      <c r="A78" s="64">
        <v>69</v>
      </c>
      <c r="B78" s="64">
        <v>6</v>
      </c>
      <c r="C78" s="72" t="s">
        <v>142</v>
      </c>
      <c r="D78" s="73" t="s">
        <v>81</v>
      </c>
      <c r="E78" s="74">
        <v>0</v>
      </c>
      <c r="F78" s="73" t="s">
        <v>82</v>
      </c>
      <c r="G78" s="74">
        <v>2</v>
      </c>
      <c r="H78" s="74"/>
      <c r="I78" s="74">
        <v>1</v>
      </c>
      <c r="J78" s="74"/>
      <c r="K78" s="74"/>
      <c r="L78" s="74"/>
      <c r="M78" s="74"/>
      <c r="N78" s="75"/>
      <c r="O78" s="76"/>
      <c r="P78" s="67"/>
      <c r="Q78" s="77"/>
      <c r="R78" s="70"/>
      <c r="S78" s="78"/>
      <c r="T78" s="75"/>
      <c r="U78" s="75"/>
      <c r="V78" s="75"/>
      <c r="W78" s="75">
        <v>3</v>
      </c>
      <c r="X78" s="76">
        <v>8</v>
      </c>
      <c r="Y78" s="79">
        <f t="shared" si="1"/>
        <v>11</v>
      </c>
      <c r="Z78" s="80">
        <v>69</v>
      </c>
      <c r="AA78" s="80" t="s">
        <v>312</v>
      </c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</row>
    <row r="79" spans="1:42" s="84" customFormat="1" ht="33" customHeight="1">
      <c r="A79" s="64">
        <v>70</v>
      </c>
      <c r="B79" s="64">
        <v>29</v>
      </c>
      <c r="C79" s="72" t="s">
        <v>210</v>
      </c>
      <c r="D79" s="73" t="s">
        <v>14</v>
      </c>
      <c r="E79" s="74">
        <v>0</v>
      </c>
      <c r="F79" s="73" t="s">
        <v>241</v>
      </c>
      <c r="G79" s="74">
        <v>5</v>
      </c>
      <c r="H79" s="74"/>
      <c r="I79" s="74"/>
      <c r="J79" s="74">
        <v>1</v>
      </c>
      <c r="K79" s="74"/>
      <c r="L79" s="74"/>
      <c r="M79" s="74"/>
      <c r="N79" s="75"/>
      <c r="O79" s="76">
        <v>6</v>
      </c>
      <c r="P79" s="67"/>
      <c r="Q79" s="77"/>
      <c r="R79" s="70"/>
      <c r="S79" s="78">
        <v>10</v>
      </c>
      <c r="T79" s="75"/>
      <c r="U79" s="75"/>
      <c r="V79" s="75"/>
      <c r="W79" s="75"/>
      <c r="X79" s="76"/>
      <c r="Y79" s="79">
        <f t="shared" si="1"/>
        <v>16</v>
      </c>
      <c r="Z79" s="80">
        <v>70</v>
      </c>
      <c r="AA79" s="80" t="s">
        <v>312</v>
      </c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83"/>
    </row>
    <row r="80" spans="1:41" s="63" customFormat="1" ht="19.5" customHeight="1">
      <c r="A80" s="64">
        <v>71</v>
      </c>
      <c r="B80" s="64">
        <v>78</v>
      </c>
      <c r="C80" s="72" t="s">
        <v>125</v>
      </c>
      <c r="D80" s="73" t="s">
        <v>126</v>
      </c>
      <c r="E80" s="74">
        <v>0</v>
      </c>
      <c r="F80" s="73"/>
      <c r="G80" s="74">
        <v>1</v>
      </c>
      <c r="H80" s="74"/>
      <c r="I80" s="74">
        <v>1</v>
      </c>
      <c r="J80" s="74"/>
      <c r="K80" s="74"/>
      <c r="L80" s="74"/>
      <c r="M80" s="74"/>
      <c r="N80" s="75"/>
      <c r="O80" s="76"/>
      <c r="P80" s="67"/>
      <c r="Q80" s="77"/>
      <c r="R80" s="70"/>
      <c r="S80" s="78"/>
      <c r="T80" s="75"/>
      <c r="U80" s="75"/>
      <c r="V80" s="75"/>
      <c r="W80" s="75">
        <v>5</v>
      </c>
      <c r="X80" s="76">
        <v>11</v>
      </c>
      <c r="Y80" s="79">
        <f t="shared" si="1"/>
        <v>16</v>
      </c>
      <c r="Z80" s="80">
        <v>71</v>
      </c>
      <c r="AA80" s="80" t="s">
        <v>312</v>
      </c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41" s="63" customFormat="1" ht="33" customHeight="1">
      <c r="A81" s="64">
        <v>72</v>
      </c>
      <c r="B81" s="64">
        <v>35</v>
      </c>
      <c r="C81" s="72" t="s">
        <v>40</v>
      </c>
      <c r="D81" s="73" t="s">
        <v>15</v>
      </c>
      <c r="E81" s="74">
        <v>0</v>
      </c>
      <c r="F81" s="73" t="s">
        <v>245</v>
      </c>
      <c r="G81" s="74">
        <v>4</v>
      </c>
      <c r="H81" s="74"/>
      <c r="I81" s="74"/>
      <c r="J81" s="74">
        <v>1</v>
      </c>
      <c r="K81" s="74"/>
      <c r="L81" s="74"/>
      <c r="M81" s="74"/>
      <c r="N81" s="75"/>
      <c r="O81" s="76">
        <v>9</v>
      </c>
      <c r="P81" s="67"/>
      <c r="Q81" s="77"/>
      <c r="R81" s="70"/>
      <c r="S81" s="78">
        <v>9</v>
      </c>
      <c r="T81" s="75"/>
      <c r="U81" s="75"/>
      <c r="V81" s="75"/>
      <c r="W81" s="75"/>
      <c r="X81" s="76"/>
      <c r="Y81" s="79">
        <f t="shared" si="1"/>
        <v>18</v>
      </c>
      <c r="Z81" s="80">
        <v>72</v>
      </c>
      <c r="AA81" s="80" t="s">
        <v>312</v>
      </c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</row>
    <row r="82" spans="1:41" s="63" customFormat="1" ht="22.5" customHeight="1">
      <c r="A82" s="64">
        <v>73</v>
      </c>
      <c r="B82" s="64">
        <v>85</v>
      </c>
      <c r="C82" s="72" t="s">
        <v>117</v>
      </c>
      <c r="D82" s="73" t="s">
        <v>118</v>
      </c>
      <c r="E82" s="74">
        <v>1</v>
      </c>
      <c r="F82" s="73" t="s">
        <v>119</v>
      </c>
      <c r="G82" s="74">
        <v>12</v>
      </c>
      <c r="H82" s="74">
        <v>1</v>
      </c>
      <c r="I82" s="74"/>
      <c r="J82" s="74"/>
      <c r="K82" s="74"/>
      <c r="L82" s="74"/>
      <c r="M82" s="74"/>
      <c r="N82" s="75"/>
      <c r="O82" s="48"/>
      <c r="P82" s="67"/>
      <c r="Q82" s="49"/>
      <c r="R82" s="70"/>
      <c r="S82" s="50"/>
      <c r="T82" s="75">
        <v>11</v>
      </c>
      <c r="U82" s="75"/>
      <c r="V82" s="75">
        <v>11</v>
      </c>
      <c r="W82" s="75"/>
      <c r="X82" s="76"/>
      <c r="Y82" s="79">
        <f t="shared" si="1"/>
        <v>22</v>
      </c>
      <c r="Z82" s="80">
        <v>73</v>
      </c>
      <c r="AA82" s="80" t="s">
        <v>312</v>
      </c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</row>
    <row r="83" spans="1:41" s="63" customFormat="1" ht="22.5" customHeight="1">
      <c r="A83" s="64">
        <v>74</v>
      </c>
      <c r="B83" s="64">
        <v>1</v>
      </c>
      <c r="C83" s="72" t="s">
        <v>162</v>
      </c>
      <c r="D83" s="73" t="s">
        <v>107</v>
      </c>
      <c r="E83" s="74">
        <v>0</v>
      </c>
      <c r="F83" s="73" t="s">
        <v>108</v>
      </c>
      <c r="G83" s="74">
        <v>7</v>
      </c>
      <c r="H83" s="74">
        <v>1</v>
      </c>
      <c r="I83" s="74"/>
      <c r="J83" s="74"/>
      <c r="K83" s="74"/>
      <c r="L83" s="74"/>
      <c r="M83" s="74"/>
      <c r="N83" s="75"/>
      <c r="O83" s="76"/>
      <c r="P83" s="67"/>
      <c r="Q83" s="77"/>
      <c r="R83" s="70"/>
      <c r="S83" s="78"/>
      <c r="T83" s="75">
        <v>1</v>
      </c>
      <c r="U83" s="75"/>
      <c r="V83" s="75">
        <v>30</v>
      </c>
      <c r="W83" s="75"/>
      <c r="X83" s="76"/>
      <c r="Y83" s="79">
        <f aca="true" t="shared" si="2" ref="Y83:Y103">SUM(SUM(N83:X83))</f>
        <v>31</v>
      </c>
      <c r="Z83" s="80">
        <v>74</v>
      </c>
      <c r="AA83" s="80" t="s">
        <v>312</v>
      </c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41" s="63" customFormat="1" ht="21" customHeight="1">
      <c r="A84" s="64">
        <v>75</v>
      </c>
      <c r="B84" s="64">
        <v>82</v>
      </c>
      <c r="C84" s="72" t="s">
        <v>8</v>
      </c>
      <c r="D84" s="73" t="s">
        <v>111</v>
      </c>
      <c r="E84" s="74">
        <v>1</v>
      </c>
      <c r="F84" s="73" t="s">
        <v>10</v>
      </c>
      <c r="G84" s="74">
        <v>4</v>
      </c>
      <c r="H84" s="74"/>
      <c r="I84" s="74">
        <v>1</v>
      </c>
      <c r="J84" s="74"/>
      <c r="K84" s="74"/>
      <c r="L84" s="74"/>
      <c r="M84" s="74"/>
      <c r="N84" s="75">
        <v>16</v>
      </c>
      <c r="O84" s="76"/>
      <c r="P84" s="67"/>
      <c r="Q84" s="77"/>
      <c r="R84" s="70"/>
      <c r="S84" s="78"/>
      <c r="T84" s="75">
        <v>22</v>
      </c>
      <c r="U84" s="75"/>
      <c r="V84" s="75"/>
      <c r="W84" s="75"/>
      <c r="X84" s="76"/>
      <c r="Y84" s="79">
        <f t="shared" si="2"/>
        <v>38</v>
      </c>
      <c r="Z84" s="80">
        <v>75</v>
      </c>
      <c r="AA84" s="80" t="s">
        <v>312</v>
      </c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</row>
    <row r="85" spans="1:41" s="63" customFormat="1" ht="21" customHeight="1">
      <c r="A85" s="64">
        <v>76</v>
      </c>
      <c r="B85" s="64">
        <v>69</v>
      </c>
      <c r="C85" s="72" t="s">
        <v>171</v>
      </c>
      <c r="D85" s="73" t="s">
        <v>129</v>
      </c>
      <c r="E85" s="74">
        <v>1</v>
      </c>
      <c r="F85" s="73" t="s">
        <v>267</v>
      </c>
      <c r="G85" s="74">
        <v>12</v>
      </c>
      <c r="H85" s="74">
        <v>1</v>
      </c>
      <c r="I85" s="74"/>
      <c r="J85" s="74"/>
      <c r="K85" s="74">
        <v>1</v>
      </c>
      <c r="L85" s="74"/>
      <c r="M85" s="74"/>
      <c r="N85" s="75"/>
      <c r="O85" s="76"/>
      <c r="P85" s="67"/>
      <c r="Q85" s="77">
        <v>26</v>
      </c>
      <c r="R85" s="70"/>
      <c r="S85" s="78"/>
      <c r="T85" s="75">
        <v>37</v>
      </c>
      <c r="U85" s="75"/>
      <c r="V85" s="75"/>
      <c r="W85" s="75"/>
      <c r="X85" s="76"/>
      <c r="Y85" s="79">
        <f t="shared" si="2"/>
        <v>63</v>
      </c>
      <c r="Z85" s="80">
        <v>76</v>
      </c>
      <c r="AA85" s="80" t="s">
        <v>312</v>
      </c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</row>
    <row r="86" spans="1:41" s="63" customFormat="1" ht="21" customHeight="1">
      <c r="A86" s="64">
        <v>77</v>
      </c>
      <c r="B86" s="64">
        <v>92</v>
      </c>
      <c r="C86" s="72" t="s">
        <v>194</v>
      </c>
      <c r="D86" s="73" t="s">
        <v>77</v>
      </c>
      <c r="E86" s="74">
        <v>0</v>
      </c>
      <c r="F86" s="73" t="s">
        <v>273</v>
      </c>
      <c r="G86" s="74">
        <v>6</v>
      </c>
      <c r="H86" s="74">
        <v>1</v>
      </c>
      <c r="I86" s="74"/>
      <c r="J86" s="74"/>
      <c r="K86" s="74"/>
      <c r="L86" s="74"/>
      <c r="M86" s="74"/>
      <c r="N86" s="75"/>
      <c r="O86" s="76"/>
      <c r="P86" s="67"/>
      <c r="Q86" s="77"/>
      <c r="R86" s="70"/>
      <c r="S86" s="78"/>
      <c r="T86" s="75">
        <v>8</v>
      </c>
      <c r="U86" s="75"/>
      <c r="V86" s="75">
        <v>60</v>
      </c>
      <c r="W86" s="75"/>
      <c r="X86" s="76"/>
      <c r="Y86" s="79">
        <f t="shared" si="2"/>
        <v>68</v>
      </c>
      <c r="Z86" s="80">
        <v>77</v>
      </c>
      <c r="AA86" s="80" t="s">
        <v>312</v>
      </c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</row>
    <row r="87" spans="1:41" s="63" customFormat="1" ht="21" customHeight="1">
      <c r="A87" s="64">
        <v>78</v>
      </c>
      <c r="B87" s="64">
        <v>87</v>
      </c>
      <c r="C87" s="72" t="s">
        <v>191</v>
      </c>
      <c r="D87" s="73" t="s">
        <v>120</v>
      </c>
      <c r="E87" s="74">
        <v>1</v>
      </c>
      <c r="F87" s="73" t="s">
        <v>121</v>
      </c>
      <c r="G87" s="74">
        <v>9</v>
      </c>
      <c r="H87" s="74">
        <v>1</v>
      </c>
      <c r="I87" s="74"/>
      <c r="J87" s="74"/>
      <c r="K87" s="74"/>
      <c r="L87" s="74"/>
      <c r="M87" s="74"/>
      <c r="N87" s="75"/>
      <c r="O87" s="48"/>
      <c r="P87" s="67"/>
      <c r="Q87" s="49"/>
      <c r="R87" s="70"/>
      <c r="S87" s="50"/>
      <c r="T87" s="75">
        <v>40</v>
      </c>
      <c r="U87" s="75"/>
      <c r="V87" s="75">
        <v>28</v>
      </c>
      <c r="W87" s="75"/>
      <c r="X87" s="76"/>
      <c r="Y87" s="79">
        <f t="shared" si="2"/>
        <v>68</v>
      </c>
      <c r="Z87" s="80">
        <v>78</v>
      </c>
      <c r="AA87" s="80" t="s">
        <v>312</v>
      </c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</row>
    <row r="88" spans="1:41" s="63" customFormat="1" ht="33" customHeight="1">
      <c r="A88" s="64">
        <v>79</v>
      </c>
      <c r="B88" s="64">
        <v>38</v>
      </c>
      <c r="C88" s="72" t="s">
        <v>39</v>
      </c>
      <c r="D88" s="73" t="s">
        <v>13</v>
      </c>
      <c r="E88" s="74">
        <v>0</v>
      </c>
      <c r="F88" s="73" t="s">
        <v>250</v>
      </c>
      <c r="G88" s="74">
        <v>4</v>
      </c>
      <c r="H88" s="74"/>
      <c r="I88" s="74"/>
      <c r="J88" s="74">
        <v>1</v>
      </c>
      <c r="K88" s="74"/>
      <c r="L88" s="74"/>
      <c r="M88" s="74"/>
      <c r="N88" s="75"/>
      <c r="O88" s="76"/>
      <c r="P88" s="67"/>
      <c r="Q88" s="77"/>
      <c r="R88" s="70"/>
      <c r="S88" s="78">
        <v>17</v>
      </c>
      <c r="T88" s="75"/>
      <c r="U88" s="75"/>
      <c r="V88" s="75">
        <v>51</v>
      </c>
      <c r="W88" s="75"/>
      <c r="X88" s="76"/>
      <c r="Y88" s="79">
        <f t="shared" si="2"/>
        <v>68</v>
      </c>
      <c r="Z88" s="80">
        <v>78</v>
      </c>
      <c r="AA88" s="80" t="s">
        <v>312</v>
      </c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</row>
    <row r="89" spans="1:41" s="63" customFormat="1" ht="18.75" customHeight="1">
      <c r="A89" s="64">
        <v>80</v>
      </c>
      <c r="B89" s="64">
        <v>94</v>
      </c>
      <c r="C89" s="72" t="s">
        <v>65</v>
      </c>
      <c r="D89" s="73" t="s">
        <v>189</v>
      </c>
      <c r="E89" s="74">
        <v>0</v>
      </c>
      <c r="F89" s="73" t="s">
        <v>66</v>
      </c>
      <c r="G89" s="74">
        <v>8</v>
      </c>
      <c r="H89" s="74">
        <v>1</v>
      </c>
      <c r="I89" s="74"/>
      <c r="J89" s="74"/>
      <c r="K89" s="74"/>
      <c r="L89" s="74"/>
      <c r="M89" s="74"/>
      <c r="N89" s="75"/>
      <c r="O89" s="76"/>
      <c r="P89" s="67"/>
      <c r="Q89" s="77"/>
      <c r="R89" s="70"/>
      <c r="S89" s="78"/>
      <c r="T89" s="75">
        <v>25</v>
      </c>
      <c r="U89" s="75"/>
      <c r="V89" s="75">
        <v>46</v>
      </c>
      <c r="W89" s="75"/>
      <c r="X89" s="76"/>
      <c r="Y89" s="79">
        <f t="shared" si="2"/>
        <v>71</v>
      </c>
      <c r="Z89" s="80">
        <v>80</v>
      </c>
      <c r="AA89" s="80" t="s">
        <v>312</v>
      </c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</row>
    <row r="90" spans="1:41" s="63" customFormat="1" ht="18.75" customHeight="1">
      <c r="A90" s="64">
        <v>81</v>
      </c>
      <c r="B90" s="64">
        <v>88</v>
      </c>
      <c r="C90" s="72" t="s">
        <v>69</v>
      </c>
      <c r="D90" s="73" t="s">
        <v>70</v>
      </c>
      <c r="E90" s="74">
        <v>0</v>
      </c>
      <c r="F90" s="73" t="s">
        <v>71</v>
      </c>
      <c r="G90" s="74">
        <v>8</v>
      </c>
      <c r="H90" s="74">
        <v>1</v>
      </c>
      <c r="I90" s="74"/>
      <c r="J90" s="74"/>
      <c r="K90" s="74"/>
      <c r="L90" s="74"/>
      <c r="M90" s="74"/>
      <c r="N90" s="75"/>
      <c r="O90" s="76"/>
      <c r="P90" s="67"/>
      <c r="Q90" s="77"/>
      <c r="R90" s="70"/>
      <c r="S90" s="78"/>
      <c r="T90" s="75">
        <v>48</v>
      </c>
      <c r="U90" s="75"/>
      <c r="V90" s="75">
        <v>24</v>
      </c>
      <c r="W90" s="75"/>
      <c r="X90" s="76"/>
      <c r="Y90" s="79">
        <f t="shared" si="2"/>
        <v>72</v>
      </c>
      <c r="Z90" s="80">
        <v>81</v>
      </c>
      <c r="AA90" s="80" t="s">
        <v>312</v>
      </c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</row>
    <row r="91" spans="1:41" s="63" customFormat="1" ht="18.75" customHeight="1">
      <c r="A91" s="64">
        <v>82</v>
      </c>
      <c r="B91" s="64">
        <v>18</v>
      </c>
      <c r="C91" s="72" t="s">
        <v>156</v>
      </c>
      <c r="D91" s="73" t="s">
        <v>80</v>
      </c>
      <c r="E91" s="74">
        <v>0</v>
      </c>
      <c r="F91" s="73" t="s">
        <v>232</v>
      </c>
      <c r="G91" s="74">
        <v>8</v>
      </c>
      <c r="H91" s="74">
        <v>1</v>
      </c>
      <c r="I91" s="74"/>
      <c r="J91" s="74"/>
      <c r="K91" s="74">
        <v>1</v>
      </c>
      <c r="L91" s="74"/>
      <c r="M91" s="74"/>
      <c r="N91" s="75"/>
      <c r="O91" s="76"/>
      <c r="P91" s="67"/>
      <c r="Q91" s="77">
        <v>10</v>
      </c>
      <c r="R91" s="70"/>
      <c r="S91" s="78"/>
      <c r="T91" s="75">
        <v>66</v>
      </c>
      <c r="U91" s="75"/>
      <c r="V91" s="75"/>
      <c r="W91" s="75"/>
      <c r="X91" s="76"/>
      <c r="Y91" s="79">
        <f t="shared" si="2"/>
        <v>76</v>
      </c>
      <c r="Z91" s="80">
        <v>82</v>
      </c>
      <c r="AA91" s="80" t="s">
        <v>312</v>
      </c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</row>
    <row r="92" spans="1:41" s="63" customFormat="1" ht="18.75" customHeight="1">
      <c r="A92" s="64">
        <v>83</v>
      </c>
      <c r="B92" s="64">
        <v>2</v>
      </c>
      <c r="C92" s="72" t="s">
        <v>163</v>
      </c>
      <c r="D92" s="73" t="s">
        <v>107</v>
      </c>
      <c r="E92" s="74">
        <v>0</v>
      </c>
      <c r="F92" s="73" t="s">
        <v>108</v>
      </c>
      <c r="G92" s="74">
        <v>5</v>
      </c>
      <c r="H92" s="74">
        <v>1</v>
      </c>
      <c r="I92" s="74"/>
      <c r="J92" s="74"/>
      <c r="K92" s="74"/>
      <c r="L92" s="74"/>
      <c r="M92" s="74"/>
      <c r="N92" s="75"/>
      <c r="O92" s="76"/>
      <c r="P92" s="67"/>
      <c r="Q92" s="77"/>
      <c r="R92" s="70"/>
      <c r="S92" s="78"/>
      <c r="T92" s="75">
        <v>13</v>
      </c>
      <c r="U92" s="75"/>
      <c r="V92" s="75">
        <v>65</v>
      </c>
      <c r="W92" s="75"/>
      <c r="X92" s="76"/>
      <c r="Y92" s="79">
        <f t="shared" si="2"/>
        <v>78</v>
      </c>
      <c r="Z92" s="80">
        <v>83</v>
      </c>
      <c r="AA92" s="80" t="s">
        <v>312</v>
      </c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</row>
    <row r="93" spans="1:41" s="63" customFormat="1" ht="18.75" customHeight="1">
      <c r="A93" s="64">
        <v>84</v>
      </c>
      <c r="B93" s="64">
        <v>75</v>
      </c>
      <c r="C93" s="72" t="s">
        <v>157</v>
      </c>
      <c r="D93" s="73" t="s">
        <v>97</v>
      </c>
      <c r="E93" s="74">
        <v>0</v>
      </c>
      <c r="F93" s="73"/>
      <c r="G93" s="74">
        <v>9</v>
      </c>
      <c r="H93" s="74">
        <v>1</v>
      </c>
      <c r="I93" s="74"/>
      <c r="J93" s="74"/>
      <c r="K93" s="74">
        <v>1</v>
      </c>
      <c r="L93" s="74"/>
      <c r="M93" s="74"/>
      <c r="N93" s="75"/>
      <c r="O93" s="76"/>
      <c r="P93" s="67"/>
      <c r="Q93" s="77"/>
      <c r="R93" s="70"/>
      <c r="S93" s="78"/>
      <c r="T93" s="75">
        <v>49</v>
      </c>
      <c r="U93" s="75"/>
      <c r="V93" s="75">
        <v>29</v>
      </c>
      <c r="W93" s="75"/>
      <c r="X93" s="76"/>
      <c r="Y93" s="79">
        <f t="shared" si="2"/>
        <v>78</v>
      </c>
      <c r="Z93" s="80">
        <v>83</v>
      </c>
      <c r="AA93" s="80" t="s">
        <v>312</v>
      </c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</row>
    <row r="94" spans="1:41" s="63" customFormat="1" ht="18.75" customHeight="1">
      <c r="A94" s="64">
        <v>85</v>
      </c>
      <c r="B94" s="64">
        <v>59</v>
      </c>
      <c r="C94" s="72" t="s">
        <v>103</v>
      </c>
      <c r="D94" s="73" t="s">
        <v>101</v>
      </c>
      <c r="E94" s="74">
        <v>1</v>
      </c>
      <c r="F94" s="73" t="s">
        <v>258</v>
      </c>
      <c r="G94" s="74">
        <v>8</v>
      </c>
      <c r="H94" s="74">
        <v>1</v>
      </c>
      <c r="I94" s="74"/>
      <c r="J94" s="74"/>
      <c r="K94" s="74">
        <v>1</v>
      </c>
      <c r="L94" s="74"/>
      <c r="M94" s="74"/>
      <c r="N94" s="75"/>
      <c r="O94" s="48"/>
      <c r="P94" s="67"/>
      <c r="Q94" s="49"/>
      <c r="R94" s="70"/>
      <c r="S94" s="50"/>
      <c r="T94" s="75">
        <v>47</v>
      </c>
      <c r="U94" s="75"/>
      <c r="V94" s="75">
        <v>37</v>
      </c>
      <c r="W94" s="75"/>
      <c r="X94" s="76"/>
      <c r="Y94" s="79">
        <f t="shared" si="2"/>
        <v>84</v>
      </c>
      <c r="Z94" s="80">
        <v>85</v>
      </c>
      <c r="AA94" s="80" t="s">
        <v>312</v>
      </c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</row>
    <row r="95" spans="1:41" s="63" customFormat="1" ht="18.75" customHeight="1">
      <c r="A95" s="64">
        <v>86</v>
      </c>
      <c r="B95" s="64">
        <v>56</v>
      </c>
      <c r="C95" s="72" t="s">
        <v>154</v>
      </c>
      <c r="D95" s="73" t="s">
        <v>93</v>
      </c>
      <c r="E95" s="74">
        <v>1</v>
      </c>
      <c r="F95" s="73"/>
      <c r="G95" s="74">
        <v>8</v>
      </c>
      <c r="H95" s="74">
        <v>1</v>
      </c>
      <c r="I95" s="74"/>
      <c r="J95" s="74"/>
      <c r="K95" s="74">
        <v>1</v>
      </c>
      <c r="L95" s="74"/>
      <c r="M95" s="74"/>
      <c r="N95" s="75"/>
      <c r="O95" s="76"/>
      <c r="P95" s="67"/>
      <c r="Q95" s="77">
        <v>28</v>
      </c>
      <c r="R95" s="70"/>
      <c r="S95" s="78"/>
      <c r="T95" s="75">
        <v>59</v>
      </c>
      <c r="U95" s="75"/>
      <c r="V95" s="75"/>
      <c r="W95" s="75"/>
      <c r="X95" s="76"/>
      <c r="Y95" s="79">
        <f t="shared" si="2"/>
        <v>87</v>
      </c>
      <c r="Z95" s="80">
        <v>86</v>
      </c>
      <c r="AA95" s="80" t="s">
        <v>312</v>
      </c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</row>
    <row r="96" spans="1:41" s="63" customFormat="1" ht="18.75" customHeight="1">
      <c r="A96" s="64">
        <v>87</v>
      </c>
      <c r="B96" s="64">
        <v>68</v>
      </c>
      <c r="C96" s="72" t="s">
        <v>155</v>
      </c>
      <c r="D96" s="73" t="s">
        <v>79</v>
      </c>
      <c r="E96" s="74">
        <v>0</v>
      </c>
      <c r="F96" s="73" t="s">
        <v>274</v>
      </c>
      <c r="G96" s="74">
        <v>10</v>
      </c>
      <c r="H96" s="74">
        <v>1</v>
      </c>
      <c r="I96" s="74"/>
      <c r="J96" s="74"/>
      <c r="K96" s="74">
        <v>1</v>
      </c>
      <c r="L96" s="74"/>
      <c r="M96" s="74"/>
      <c r="N96" s="75"/>
      <c r="O96" s="48"/>
      <c r="P96" s="67"/>
      <c r="Q96" s="49"/>
      <c r="R96" s="70"/>
      <c r="S96" s="50"/>
      <c r="T96" s="75">
        <v>64</v>
      </c>
      <c r="U96" s="75"/>
      <c r="V96" s="75">
        <v>25</v>
      </c>
      <c r="W96" s="75"/>
      <c r="X96" s="76"/>
      <c r="Y96" s="79">
        <f t="shared" si="2"/>
        <v>89</v>
      </c>
      <c r="Z96" s="80">
        <v>87</v>
      </c>
      <c r="AA96" s="80" t="s">
        <v>312</v>
      </c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</row>
    <row r="97" spans="1:41" s="63" customFormat="1" ht="18.75" customHeight="1">
      <c r="A97" s="64">
        <v>88</v>
      </c>
      <c r="B97" s="64">
        <v>50</v>
      </c>
      <c r="C97" s="72" t="s">
        <v>178</v>
      </c>
      <c r="D97" s="73" t="s">
        <v>177</v>
      </c>
      <c r="E97" s="74">
        <v>0</v>
      </c>
      <c r="F97" s="73" t="s">
        <v>265</v>
      </c>
      <c r="G97" s="74">
        <v>9</v>
      </c>
      <c r="H97" s="74">
        <v>1</v>
      </c>
      <c r="I97" s="74"/>
      <c r="J97" s="74"/>
      <c r="K97" s="74">
        <v>1</v>
      </c>
      <c r="L97" s="74"/>
      <c r="M97" s="74"/>
      <c r="N97" s="75"/>
      <c r="O97" s="76"/>
      <c r="P97" s="67"/>
      <c r="Q97" s="77"/>
      <c r="R97" s="70"/>
      <c r="S97" s="78"/>
      <c r="T97" s="75">
        <v>41</v>
      </c>
      <c r="U97" s="75"/>
      <c r="V97" s="75">
        <v>50</v>
      </c>
      <c r="W97" s="75"/>
      <c r="X97" s="76"/>
      <c r="Y97" s="79">
        <f t="shared" si="2"/>
        <v>91</v>
      </c>
      <c r="Z97" s="80">
        <v>88</v>
      </c>
      <c r="AA97" s="80" t="s">
        <v>312</v>
      </c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</row>
    <row r="98" spans="1:41" s="63" customFormat="1" ht="18.75" customHeight="1">
      <c r="A98" s="64">
        <v>89</v>
      </c>
      <c r="B98" s="64">
        <v>3</v>
      </c>
      <c r="C98" s="72" t="s">
        <v>164</v>
      </c>
      <c r="D98" s="73" t="s">
        <v>107</v>
      </c>
      <c r="E98" s="74">
        <v>0</v>
      </c>
      <c r="F98" s="73" t="s">
        <v>108</v>
      </c>
      <c r="G98" s="74">
        <v>4</v>
      </c>
      <c r="H98" s="74">
        <v>1</v>
      </c>
      <c r="I98" s="74"/>
      <c r="J98" s="74"/>
      <c r="K98" s="74"/>
      <c r="L98" s="74"/>
      <c r="M98" s="74"/>
      <c r="N98" s="75"/>
      <c r="O98" s="76"/>
      <c r="P98" s="67"/>
      <c r="Q98" s="77"/>
      <c r="R98" s="70"/>
      <c r="S98" s="78"/>
      <c r="T98" s="75">
        <v>43</v>
      </c>
      <c r="U98" s="75"/>
      <c r="V98" s="75">
        <v>60</v>
      </c>
      <c r="W98" s="75"/>
      <c r="X98" s="76"/>
      <c r="Y98" s="79">
        <f t="shared" si="2"/>
        <v>103</v>
      </c>
      <c r="Z98" s="80">
        <v>89</v>
      </c>
      <c r="AA98" s="80" t="s">
        <v>312</v>
      </c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</row>
    <row r="99" spans="1:41" s="63" customFormat="1" ht="18.75" customHeight="1">
      <c r="A99" s="64">
        <v>90</v>
      </c>
      <c r="B99" s="64">
        <v>73</v>
      </c>
      <c r="C99" s="72" t="s">
        <v>198</v>
      </c>
      <c r="D99" s="73" t="s">
        <v>199</v>
      </c>
      <c r="E99" s="74">
        <v>0</v>
      </c>
      <c r="F99" s="73" t="s">
        <v>275</v>
      </c>
      <c r="G99" s="74">
        <v>11</v>
      </c>
      <c r="H99" s="74">
        <v>1</v>
      </c>
      <c r="I99" s="74"/>
      <c r="J99" s="74"/>
      <c r="K99" s="74">
        <v>1</v>
      </c>
      <c r="L99" s="74"/>
      <c r="M99" s="74"/>
      <c r="N99" s="75"/>
      <c r="O99" s="76"/>
      <c r="P99" s="67"/>
      <c r="Q99" s="77"/>
      <c r="R99" s="70"/>
      <c r="S99" s="78"/>
      <c r="T99" s="75">
        <v>53</v>
      </c>
      <c r="U99" s="75"/>
      <c r="V99" s="75">
        <v>57</v>
      </c>
      <c r="W99" s="75"/>
      <c r="X99" s="76"/>
      <c r="Y99" s="79">
        <f t="shared" si="2"/>
        <v>110</v>
      </c>
      <c r="Z99" s="80">
        <v>90</v>
      </c>
      <c r="AA99" s="80" t="s">
        <v>312</v>
      </c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</row>
    <row r="100" spans="1:41" s="63" customFormat="1" ht="33" customHeight="1">
      <c r="A100" s="64">
        <v>91</v>
      </c>
      <c r="B100" s="64">
        <v>30</v>
      </c>
      <c r="C100" s="72" t="s">
        <v>211</v>
      </c>
      <c r="D100" s="73" t="s">
        <v>14</v>
      </c>
      <c r="E100" s="74">
        <v>0</v>
      </c>
      <c r="F100" s="73" t="s">
        <v>241</v>
      </c>
      <c r="G100" s="74">
        <v>4</v>
      </c>
      <c r="H100" s="74"/>
      <c r="I100" s="74"/>
      <c r="J100" s="74">
        <v>1</v>
      </c>
      <c r="K100" s="74"/>
      <c r="L100" s="74"/>
      <c r="M100" s="74"/>
      <c r="N100" s="75"/>
      <c r="O100" s="76"/>
      <c r="P100" s="67"/>
      <c r="Q100" s="77"/>
      <c r="R100" s="70"/>
      <c r="S100" s="78">
        <v>18</v>
      </c>
      <c r="T100" s="75"/>
      <c r="U100" s="75"/>
      <c r="V100" s="75"/>
      <c r="W100" s="75"/>
      <c r="X100" s="76"/>
      <c r="Y100" s="79">
        <f t="shared" si="2"/>
        <v>18</v>
      </c>
      <c r="Z100" s="80">
        <v>91</v>
      </c>
      <c r="AA100" s="80" t="s">
        <v>313</v>
      </c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</row>
    <row r="101" spans="1:41" s="63" customFormat="1" ht="33" customHeight="1">
      <c r="A101" s="64">
        <v>92</v>
      </c>
      <c r="B101" s="64">
        <v>28</v>
      </c>
      <c r="C101" s="72" t="s">
        <v>212</v>
      </c>
      <c r="D101" s="73" t="s">
        <v>16</v>
      </c>
      <c r="E101" s="74">
        <v>0</v>
      </c>
      <c r="F101" s="73" t="s">
        <v>240</v>
      </c>
      <c r="G101" s="74">
        <v>6</v>
      </c>
      <c r="H101" s="74"/>
      <c r="I101" s="74"/>
      <c r="J101" s="74">
        <v>1</v>
      </c>
      <c r="K101" s="74"/>
      <c r="L101" s="74"/>
      <c r="M101" s="74"/>
      <c r="N101" s="75"/>
      <c r="O101" s="76"/>
      <c r="P101" s="67"/>
      <c r="Q101" s="77"/>
      <c r="R101" s="70"/>
      <c r="S101" s="78">
        <v>20</v>
      </c>
      <c r="T101" s="75"/>
      <c r="U101" s="75"/>
      <c r="V101" s="75"/>
      <c r="W101" s="75"/>
      <c r="X101" s="76"/>
      <c r="Y101" s="79">
        <f t="shared" si="2"/>
        <v>20</v>
      </c>
      <c r="Z101" s="80">
        <v>92</v>
      </c>
      <c r="AA101" s="80" t="s">
        <v>313</v>
      </c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</row>
    <row r="102" spans="1:41" s="63" customFormat="1" ht="19.5" customHeight="1">
      <c r="A102" s="64">
        <v>93</v>
      </c>
      <c r="B102" s="64">
        <v>26</v>
      </c>
      <c r="C102" s="72" t="s">
        <v>218</v>
      </c>
      <c r="D102" s="73"/>
      <c r="E102" s="74">
        <v>0</v>
      </c>
      <c r="F102" s="73"/>
      <c r="G102" s="74">
        <v>14</v>
      </c>
      <c r="H102" s="74"/>
      <c r="I102" s="74"/>
      <c r="J102" s="74">
        <v>1</v>
      </c>
      <c r="K102" s="74"/>
      <c r="L102" s="74"/>
      <c r="M102" s="74"/>
      <c r="N102" s="75"/>
      <c r="O102" s="76"/>
      <c r="P102" s="67"/>
      <c r="Q102" s="77">
        <v>27</v>
      </c>
      <c r="R102" s="70"/>
      <c r="S102" s="78"/>
      <c r="T102" s="75"/>
      <c r="U102" s="75"/>
      <c r="V102" s="75"/>
      <c r="W102" s="75"/>
      <c r="X102" s="76"/>
      <c r="Y102" s="79">
        <f t="shared" si="2"/>
        <v>27</v>
      </c>
      <c r="Z102" s="80">
        <v>93</v>
      </c>
      <c r="AA102" s="80" t="s">
        <v>313</v>
      </c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</row>
    <row r="103" spans="1:41" s="63" customFormat="1" ht="33" customHeight="1" thickBot="1">
      <c r="A103" s="85">
        <v>94</v>
      </c>
      <c r="B103" s="85">
        <v>64</v>
      </c>
      <c r="C103" s="86" t="s">
        <v>209</v>
      </c>
      <c r="D103" s="87" t="s">
        <v>207</v>
      </c>
      <c r="E103" s="88">
        <v>0</v>
      </c>
      <c r="F103" s="87"/>
      <c r="G103" s="88">
        <v>8</v>
      </c>
      <c r="H103" s="88"/>
      <c r="I103" s="88"/>
      <c r="J103" s="88"/>
      <c r="K103" s="88"/>
      <c r="L103" s="88">
        <v>1</v>
      </c>
      <c r="M103" s="88"/>
      <c r="N103" s="89"/>
      <c r="O103" s="90"/>
      <c r="P103" s="68"/>
      <c r="Q103" s="91">
        <v>36</v>
      </c>
      <c r="R103" s="71"/>
      <c r="S103" s="92"/>
      <c r="T103" s="89"/>
      <c r="U103" s="89"/>
      <c r="V103" s="89"/>
      <c r="W103" s="89"/>
      <c r="X103" s="90"/>
      <c r="Y103" s="93">
        <f t="shared" si="2"/>
        <v>36</v>
      </c>
      <c r="Z103" s="80">
        <v>94</v>
      </c>
      <c r="AA103" s="80" t="s">
        <v>313</v>
      </c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</row>
    <row r="104" spans="1:41" s="95" customFormat="1" ht="26.25" customHeight="1" hidden="1">
      <c r="A104" s="94"/>
      <c r="B104" s="94"/>
      <c r="D104" s="96" t="s">
        <v>229</v>
      </c>
      <c r="E104" s="97"/>
      <c r="G104" s="98">
        <f aca="true" t="shared" si="3" ref="G104:L104">SUM(G60:G103)</f>
        <v>330</v>
      </c>
      <c r="H104" s="98">
        <f t="shared" si="3"/>
        <v>33</v>
      </c>
      <c r="I104" s="98">
        <f t="shared" si="3"/>
        <v>3</v>
      </c>
      <c r="J104" s="98">
        <f t="shared" si="3"/>
        <v>6</v>
      </c>
      <c r="K104" s="98">
        <f t="shared" si="3"/>
        <v>24</v>
      </c>
      <c r="L104" s="98">
        <f t="shared" si="3"/>
        <v>2</v>
      </c>
      <c r="M104" s="99"/>
      <c r="N104" s="100"/>
      <c r="O104" s="97"/>
      <c r="P104" s="101"/>
      <c r="Q104" s="102"/>
      <c r="R104" s="44"/>
      <c r="S104" s="94"/>
      <c r="T104" s="94"/>
      <c r="U104" s="94"/>
      <c r="V104" s="94"/>
      <c r="W104" s="94"/>
      <c r="X104" s="94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</row>
    <row r="105" spans="1:41" s="105" customFormat="1" ht="12.75">
      <c r="A105" s="104"/>
      <c r="B105" s="104"/>
      <c r="E105" s="106"/>
      <c r="G105" s="106"/>
      <c r="H105" s="106"/>
      <c r="I105" s="106"/>
      <c r="J105" s="106"/>
      <c r="K105" s="106"/>
      <c r="L105" s="106"/>
      <c r="M105" s="106"/>
      <c r="N105" s="107"/>
      <c r="O105" s="106"/>
      <c r="P105" s="106"/>
      <c r="Q105" s="108"/>
      <c r="R105" s="45"/>
      <c r="S105" s="104"/>
      <c r="T105" s="104"/>
      <c r="U105" s="109"/>
      <c r="V105" s="109"/>
      <c r="W105" s="109"/>
      <c r="X105" s="109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</row>
    <row r="106" spans="1:41" s="105" customFormat="1" ht="15">
      <c r="A106" s="104"/>
      <c r="B106" s="104"/>
      <c r="C106" s="111" t="s">
        <v>296</v>
      </c>
      <c r="E106" s="106"/>
      <c r="G106" s="106"/>
      <c r="H106" s="106"/>
      <c r="I106" s="106"/>
      <c r="J106" s="106"/>
      <c r="K106" s="106"/>
      <c r="L106" s="106"/>
      <c r="M106" s="106"/>
      <c r="N106" s="107"/>
      <c r="O106" s="106"/>
      <c r="P106" s="106"/>
      <c r="Q106" s="108"/>
      <c r="R106" s="45"/>
      <c r="S106" s="104"/>
      <c r="T106" s="104"/>
      <c r="U106" s="109"/>
      <c r="V106" s="109"/>
      <c r="W106" s="109"/>
      <c r="X106" s="109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</row>
    <row r="107" spans="1:41" s="105" customFormat="1" ht="32.25" customHeight="1">
      <c r="A107" s="104"/>
      <c r="B107" s="104"/>
      <c r="C107" s="111" t="s">
        <v>283</v>
      </c>
      <c r="E107" s="106"/>
      <c r="G107" s="106"/>
      <c r="H107" s="106"/>
      <c r="I107" s="106"/>
      <c r="J107" s="106"/>
      <c r="K107" s="106"/>
      <c r="L107" s="106"/>
      <c r="M107" s="106"/>
      <c r="N107" s="107"/>
      <c r="O107" s="106"/>
      <c r="P107" s="106"/>
      <c r="Q107" s="108"/>
      <c r="R107" s="45"/>
      <c r="S107" s="104"/>
      <c r="T107" s="104"/>
      <c r="U107" s="109"/>
      <c r="V107" s="109"/>
      <c r="W107" s="109"/>
      <c r="X107" s="109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</row>
    <row r="108" spans="7:24" ht="12.75">
      <c r="G108" s="1"/>
      <c r="H108" s="1"/>
      <c r="I108" s="1"/>
      <c r="J108" s="1"/>
      <c r="K108" s="1"/>
      <c r="L108" s="1"/>
      <c r="M108" s="1"/>
      <c r="N108" s="40"/>
      <c r="O108" s="1"/>
      <c r="P108" s="1"/>
      <c r="Q108" s="26"/>
      <c r="U108" s="42"/>
      <c r="V108" s="42"/>
      <c r="W108" s="42"/>
      <c r="X108" s="42"/>
    </row>
    <row r="109" spans="7:24" ht="12.75">
      <c r="G109" s="1"/>
      <c r="H109" s="1"/>
      <c r="I109" s="1"/>
      <c r="J109" s="1"/>
      <c r="K109" s="1"/>
      <c r="L109" s="1"/>
      <c r="M109" s="1"/>
      <c r="N109" s="40"/>
      <c r="O109" s="1"/>
      <c r="P109" s="1"/>
      <c r="Q109" s="26"/>
      <c r="U109" s="42"/>
      <c r="V109" s="42"/>
      <c r="W109" s="42"/>
      <c r="X109" s="42"/>
    </row>
    <row r="110" spans="7:17" ht="12.75">
      <c r="G110" s="1"/>
      <c r="H110" s="1"/>
      <c r="I110" s="1"/>
      <c r="J110" s="1"/>
      <c r="K110" s="1"/>
      <c r="L110" s="1"/>
      <c r="M110" s="1"/>
      <c r="N110" s="40"/>
      <c r="O110" s="1"/>
      <c r="P110" s="1"/>
      <c r="Q110" s="26"/>
    </row>
    <row r="111" spans="7:17" ht="12.75">
      <c r="G111" s="1"/>
      <c r="H111" s="1"/>
      <c r="I111" s="1"/>
      <c r="J111" s="1"/>
      <c r="K111" s="1"/>
      <c r="L111" s="1"/>
      <c r="M111" s="1"/>
      <c r="N111" s="40"/>
      <c r="O111" s="1"/>
      <c r="P111" s="1"/>
      <c r="Q111" s="26"/>
    </row>
    <row r="112" spans="7:17" ht="12.75">
      <c r="G112" s="1"/>
      <c r="H112" s="1"/>
      <c r="I112" s="1"/>
      <c r="J112" s="1"/>
      <c r="K112" s="1"/>
      <c r="L112" s="1"/>
      <c r="M112" s="1"/>
      <c r="N112" s="40"/>
      <c r="O112" s="1"/>
      <c r="P112" s="1"/>
      <c r="Q112" s="26"/>
    </row>
    <row r="113" spans="7:17" ht="12.75">
      <c r="G113" s="1"/>
      <c r="H113" s="1"/>
      <c r="I113" s="1"/>
      <c r="J113" s="1"/>
      <c r="K113" s="1"/>
      <c r="L113" s="1"/>
      <c r="M113" s="1"/>
      <c r="N113" s="40"/>
      <c r="O113" s="1"/>
      <c r="P113" s="1"/>
      <c r="Q113" s="26"/>
    </row>
    <row r="114" spans="7:17" ht="12.75">
      <c r="G114" s="1"/>
      <c r="H114" s="1"/>
      <c r="I114" s="1"/>
      <c r="J114" s="1"/>
      <c r="K114" s="1"/>
      <c r="L114" s="1"/>
      <c r="M114" s="1"/>
      <c r="N114" s="40"/>
      <c r="O114" s="1"/>
      <c r="P114" s="1"/>
      <c r="Q114" s="26"/>
    </row>
  </sheetData>
  <sheetProtection/>
  <mergeCells count="4">
    <mergeCell ref="P10:P103"/>
    <mergeCell ref="R10:R103"/>
    <mergeCell ref="A2:AA2"/>
    <mergeCell ref="A7:AA7"/>
  </mergeCells>
  <printOptions/>
  <pageMargins left="0.2755905511811024" right="0.15748031496062992" top="0.15748031496062992" bottom="0.15748031496062992" header="0.15748031496062992" footer="0.15748031496062992"/>
  <pageSetup fitToHeight="2" fitToWidth="1" horizontalDpi="300" verticalDpi="300" orientation="portrait" paperSize="9" scale="31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мф</cp:lastModifiedBy>
  <cp:lastPrinted>2012-10-04T07:51:32Z</cp:lastPrinted>
  <dcterms:created xsi:type="dcterms:W3CDTF">2012-08-01T05:44:26Z</dcterms:created>
  <dcterms:modified xsi:type="dcterms:W3CDTF">2012-10-13T15:01:37Z</dcterms:modified>
  <cp:category/>
  <cp:version/>
  <cp:contentType/>
  <cp:contentStatus/>
</cp:coreProperties>
</file>