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0" yWindow="225" windowWidth="20730" windowHeight="9195"/>
  </bookViews>
  <sheets>
    <sheet name="Протокол" sheetId="1" r:id="rId1"/>
    <sheet name="КЦИ" sheetId="2" r:id="rId2"/>
  </sheets>
  <definedNames>
    <definedName name="_xlnm.Print_Area" localSheetId="0">Протокол!$F$5:$F$7</definedName>
  </definedNames>
  <calcPr calcId="144525"/>
</workbook>
</file>

<file path=xl/calcChain.xml><?xml version="1.0" encoding="utf-8"?>
<calcChain xmlns="http://schemas.openxmlformats.org/spreadsheetml/2006/main">
  <c r="AM6" i="1" l="1"/>
  <c r="AL6" i="1"/>
  <c r="AK6" i="1"/>
  <c r="AJ6" i="1"/>
  <c r="AI6" i="1"/>
  <c r="AH6" i="1"/>
  <c r="AG6" i="1"/>
  <c r="AF6" i="1"/>
  <c r="AE6" i="1"/>
  <c r="AD6" i="1"/>
  <c r="AC6" i="1"/>
  <c r="AB6" i="1"/>
  <c r="F10" i="1"/>
  <c r="AA6" i="1"/>
  <c r="Z6" i="1"/>
  <c r="Q6" i="1"/>
  <c r="P6" i="1"/>
  <c r="O6" i="1"/>
  <c r="N6" i="1"/>
  <c r="M6" i="1"/>
  <c r="L6" i="1"/>
  <c r="K6" i="1"/>
  <c r="J6" i="1"/>
  <c r="I6" i="1"/>
  <c r="H6" i="1"/>
  <c r="Y6" i="1"/>
  <c r="X6" i="1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F9" i="1" l="1"/>
  <c r="F11" i="1"/>
  <c r="F15" i="1"/>
  <c r="F13" i="1"/>
  <c r="F16" i="1"/>
  <c r="F12" i="1"/>
  <c r="F18" i="1"/>
  <c r="F19" i="1"/>
  <c r="F23" i="1"/>
  <c r="F20" i="1"/>
  <c r="F25" i="1"/>
  <c r="F14" i="1"/>
  <c r="F27" i="1"/>
  <c r="F24" i="1"/>
  <c r="F28" i="1"/>
  <c r="F26" i="1"/>
  <c r="F29" i="1"/>
  <c r="F30" i="1"/>
  <c r="F22" i="1"/>
  <c r="F31" i="1"/>
  <c r="F17" i="1"/>
  <c r="F33" i="1"/>
  <c r="F34" i="1"/>
  <c r="F35" i="1"/>
  <c r="F36" i="1"/>
  <c r="F37" i="1"/>
  <c r="F32" i="1"/>
  <c r="S21" i="1" l="1"/>
  <c r="F21" i="1" s="1"/>
  <c r="W6" i="1" l="1"/>
  <c r="V6" i="1"/>
  <c r="U6" i="1"/>
  <c r="T6" i="1"/>
  <c r="S6" i="1"/>
  <c r="R6" i="1"/>
  <c r="H41" i="2"/>
  <c r="F41" i="2"/>
  <c r="E41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41" i="2" s="1"/>
  <c r="M41" i="2" s="1"/>
</calcChain>
</file>

<file path=xl/sharedStrings.xml><?xml version="1.0" encoding="utf-8"?>
<sst xmlns="http://schemas.openxmlformats.org/spreadsheetml/2006/main" count="199" uniqueCount="166">
  <si>
    <t>Брянск</t>
  </si>
  <si>
    <t>Владикавказ</t>
  </si>
  <si>
    <t>Гусев</t>
  </si>
  <si>
    <t>Толистикова Евгения Юрьевна</t>
  </si>
  <si>
    <t>№ п/п</t>
  </si>
  <si>
    <t>Населенный пункт</t>
  </si>
  <si>
    <t>Субъект РФ</t>
  </si>
  <si>
    <t xml:space="preserve"> </t>
  </si>
  <si>
    <t>Ф.И. О. руководителя             команды (делегации)</t>
  </si>
  <si>
    <t>Красноярск</t>
  </si>
  <si>
    <t xml:space="preserve">Красноярский край  </t>
  </si>
  <si>
    <t xml:space="preserve">Орск </t>
  </si>
  <si>
    <t>Оренбургская область</t>
  </si>
  <si>
    <t>Симферополь</t>
  </si>
  <si>
    <t>Республика Крым</t>
  </si>
  <si>
    <t>Санкт-Петербург</t>
  </si>
  <si>
    <t xml:space="preserve">Екатеринбург  </t>
  </si>
  <si>
    <t xml:space="preserve">Свердловская область </t>
  </si>
  <si>
    <t xml:space="preserve">Омск. </t>
  </si>
  <si>
    <t>Омская область</t>
  </si>
  <si>
    <t>Приморско-Ахтарск</t>
  </si>
  <si>
    <t xml:space="preserve">Краснодарский край </t>
  </si>
  <si>
    <t xml:space="preserve">Калининградская область </t>
  </si>
  <si>
    <t>Норильск</t>
  </si>
  <si>
    <t>Красноярский край</t>
  </si>
  <si>
    <t>Астрахань</t>
  </si>
  <si>
    <t>Астраханская область</t>
  </si>
  <si>
    <t xml:space="preserve">Курск </t>
  </si>
  <si>
    <t>Курская область</t>
  </si>
  <si>
    <t>Республика Северная Осетия - Алания</t>
  </si>
  <si>
    <t>Брянская область</t>
  </si>
  <si>
    <t xml:space="preserve">Сочи </t>
  </si>
  <si>
    <t>Мичуринск</t>
  </si>
  <si>
    <t xml:space="preserve">Тамбовская область </t>
  </si>
  <si>
    <t>Якутск</t>
  </si>
  <si>
    <t>Республика Саха (Якутия)</t>
  </si>
  <si>
    <t>Полевской</t>
  </si>
  <si>
    <t>Краснодар</t>
  </si>
  <si>
    <t xml:space="preserve">Санкт-Петербург </t>
  </si>
  <si>
    <t xml:space="preserve">Самара </t>
  </si>
  <si>
    <t>Самарская область</t>
  </si>
  <si>
    <t xml:space="preserve">Соболев Станислав Владимирович </t>
  </si>
  <si>
    <t xml:space="preserve">Белоусова Александра Александровна </t>
  </si>
  <si>
    <t xml:space="preserve">Плишка Владимир Евгеньевич </t>
  </si>
  <si>
    <t xml:space="preserve">Шайкин Андрей Николаевич </t>
  </si>
  <si>
    <t xml:space="preserve">Добровольский Всеволод Константинович </t>
  </si>
  <si>
    <t xml:space="preserve">Кадников Вячеслав Александрович  </t>
  </si>
  <si>
    <t xml:space="preserve">Ваисов Нурлан Амирханович </t>
  </si>
  <si>
    <t xml:space="preserve">Улисский Александр Анатольевич </t>
  </si>
  <si>
    <t xml:space="preserve">Наумов Владимир Сергеевич </t>
  </si>
  <si>
    <t>Мальцева Алина Эдуардовна</t>
  </si>
  <si>
    <t>Кумаров Расул Канатович</t>
  </si>
  <si>
    <t xml:space="preserve">Короскин Ярослав Игоревич </t>
  </si>
  <si>
    <t xml:space="preserve">Турецкий Иван Иванович </t>
  </si>
  <si>
    <t>Балаев Аслан Тавботович</t>
  </si>
  <si>
    <t xml:space="preserve">Бакин Павел Евгеньевич </t>
  </si>
  <si>
    <t xml:space="preserve">Пластамак Алина Константиновна </t>
  </si>
  <si>
    <t xml:space="preserve">Буриева Ольга Григорьевна </t>
  </si>
  <si>
    <t>Пуляевский Василий Александрович</t>
  </si>
  <si>
    <t>Симонова Виктория Гарифьяновна</t>
  </si>
  <si>
    <t>Григоренко Тимур Андреевич</t>
  </si>
  <si>
    <t>Панов Андрей Олегович</t>
  </si>
  <si>
    <t xml:space="preserve">Топильский Андрей Владимирович </t>
  </si>
  <si>
    <t xml:space="preserve">Сливинский Александр Федорович  </t>
  </si>
  <si>
    <t>Коноваленко Ирина Сергеевна.</t>
  </si>
  <si>
    <t xml:space="preserve">Синев Егор Игоревич </t>
  </si>
  <si>
    <t>Всероссийский Фестиваль спортивного туризма "ПСР-2022" (Республика Крым, 19-26.03.22 г.)</t>
  </si>
  <si>
    <t>Чемпионат России по спортивному туризму - дистанция комбинированная</t>
  </si>
  <si>
    <t xml:space="preserve"> КАРТОЧКА ЦИФРОВОЙ ИНФОРМАЦИИ </t>
  </si>
  <si>
    <t>№</t>
  </si>
  <si>
    <t xml:space="preserve">Э Т А П Ы </t>
  </si>
  <si>
    <t xml:space="preserve"> К В </t>
  </si>
  <si>
    <t xml:space="preserve"> Н В </t>
  </si>
  <si>
    <t xml:space="preserve"> Т Ш </t>
  </si>
  <si>
    <t xml:space="preserve"> В Ш </t>
  </si>
  <si>
    <t xml:space="preserve"> М Ш </t>
  </si>
  <si>
    <t xml:space="preserve"> П Р </t>
  </si>
  <si>
    <t>Чел.</t>
  </si>
  <si>
    <t>ДОПОЛНИТЕЛЬНЫЕ   УСЛОВИЯ</t>
  </si>
  <si>
    <t>В С</t>
  </si>
  <si>
    <t>п/п</t>
  </si>
  <si>
    <t>мин.</t>
  </si>
  <si>
    <t>бал.</t>
  </si>
  <si>
    <t>Ч</t>
  </si>
  <si>
    <t>М</t>
  </si>
  <si>
    <t>ДОПУСК</t>
  </si>
  <si>
    <t>Допуск команды к соревнованиям до 12 декабря</t>
  </si>
  <si>
    <t>ДОПУСК 2</t>
  </si>
  <si>
    <t>Допуск команды к соревнованиям до 21 декабря</t>
  </si>
  <si>
    <t>НОВИЧОК</t>
  </si>
  <si>
    <t>Советы новичкам на Фестивале</t>
  </si>
  <si>
    <t>ЗАДАНИЕ</t>
  </si>
  <si>
    <t>Задание на форуме официального сайта</t>
  </si>
  <si>
    <t>ИДЕЯ</t>
  </si>
  <si>
    <t>Идея проведения соревнований</t>
  </si>
  <si>
    <t>СВЯЗЬ</t>
  </si>
  <si>
    <t>Современные системы связи с ГСК</t>
  </si>
  <si>
    <t>ИСТОРИЯ</t>
  </si>
  <si>
    <t>История о команде - участнице соревнований</t>
  </si>
  <si>
    <t>ФОТО</t>
  </si>
  <si>
    <t>Фотография руководителя команды</t>
  </si>
  <si>
    <t>ИТОГО:</t>
  </si>
  <si>
    <t>ИТОГО ПО ВСЕМ ЭТАПАМ</t>
  </si>
  <si>
    <t>Сумма баллов</t>
  </si>
  <si>
    <t xml:space="preserve">Название и номер этапа </t>
  </si>
  <si>
    <t>Всероссийский Фестиваль спортивного туризма "ПСР - 2022"</t>
  </si>
  <si>
    <t>Т У Р   0</t>
  </si>
  <si>
    <t>КОНСУЛЬТАЦИЯ</t>
  </si>
  <si>
    <t>Онлайн-консультация, проведенная 26.12.21 г.</t>
  </si>
  <si>
    <t>ОШИБКА</t>
  </si>
  <si>
    <t>Найденные ошибки в информации - Этапы 1 - 9</t>
  </si>
  <si>
    <t>ЧП</t>
  </si>
  <si>
    <t>Чрезвычайное Проишествие на маршруте</t>
  </si>
  <si>
    <t>ПСРы</t>
  </si>
  <si>
    <t>Мнение о ПСРах - За и против</t>
  </si>
  <si>
    <t>НАЗ</t>
  </si>
  <si>
    <t>Список группового аварийного комплекта</t>
  </si>
  <si>
    <t>ВОПРОС</t>
  </si>
  <si>
    <t>Выживание человека в природной среде</t>
  </si>
  <si>
    <t>КОНФЕРЕНЦИЯ</t>
  </si>
  <si>
    <t>Онлайн-конференция, проведенная 30.01.22 г.</t>
  </si>
  <si>
    <t>ОШИБКА 2</t>
  </si>
  <si>
    <t>Найденные ошибки в информации - Этапы 10 - 16</t>
  </si>
  <si>
    <t>МЕСТО</t>
  </si>
  <si>
    <t>Туапсе</t>
  </si>
  <si>
    <t xml:space="preserve">Шуберт Эдуард Евгеньевич </t>
  </si>
  <si>
    <t xml:space="preserve">Каверина Яна Константиновна </t>
  </si>
  <si>
    <t>Новосибирская область</t>
  </si>
  <si>
    <t>Новосибирск</t>
  </si>
  <si>
    <t>РЕПОРТАЖ</t>
  </si>
  <si>
    <t>ФОТОРЕПОРТАЖ</t>
  </si>
  <si>
    <t>НАЗ ЛИЧНЫЙ</t>
  </si>
  <si>
    <t>Список личного аварийного комплекта</t>
  </si>
  <si>
    <t>О подготовке команды к Фестивалю</t>
  </si>
  <si>
    <t>ПРЕЗЕНТАЦИЯ</t>
  </si>
  <si>
    <t>ФОРУМ</t>
  </si>
  <si>
    <t xml:space="preserve">О развитии активного туризма </t>
  </si>
  <si>
    <t>ПРЕДСТАВИТЕЛЬ</t>
  </si>
  <si>
    <t>Онлайн - совещание представителей команд</t>
  </si>
  <si>
    <t>ЗАВХОЗ</t>
  </si>
  <si>
    <t>Онлайн - совещание завхозов по питанию</t>
  </si>
  <si>
    <t>ЗАВСНАР</t>
  </si>
  <si>
    <t>Онлайн - совещание завхозов по снаряжению</t>
  </si>
  <si>
    <t>ВРАЧ</t>
  </si>
  <si>
    <t>Онлайн - совещание ответст. за медобеспечение</t>
  </si>
  <si>
    <t>ПИСАТЕЛЬ</t>
  </si>
  <si>
    <t>Онлайн - совещание ответст. за информацию</t>
  </si>
  <si>
    <t>ФОТОГРАФ</t>
  </si>
  <si>
    <t>Онлайн - совещание фотографов команд</t>
  </si>
  <si>
    <t>РУКОВОДИТЕЛЬ</t>
  </si>
  <si>
    <t>Онлайн - совещание руководителей команд</t>
  </si>
  <si>
    <t>АНКЕТА</t>
  </si>
  <si>
    <t>Анкета всех участников команды</t>
  </si>
  <si>
    <t>СПИСОК</t>
  </si>
  <si>
    <t>Список всех болельщиков команды</t>
  </si>
  <si>
    <t>ОШИБКА 3</t>
  </si>
  <si>
    <t>Найденные ошибки в информации - Этапы 17 - 32</t>
  </si>
  <si>
    <t>ЧЕРНЫЙ ЯЩИК</t>
  </si>
  <si>
    <t>??</t>
  </si>
  <si>
    <t>Дополнительные этапы</t>
  </si>
  <si>
    <t xml:space="preserve">  12 дек. - 20 февр. 2021 г.</t>
  </si>
  <si>
    <t>Паршукова Анастасия Андреевна</t>
  </si>
  <si>
    <t xml:space="preserve">Петрозаводск  </t>
  </si>
  <si>
    <t xml:space="preserve">Республика Карелия </t>
  </si>
  <si>
    <t>Сводный протокол - ТУР 0 от 8.03.22 г.</t>
  </si>
  <si>
    <t>12 декабря 2021 г. - 8 марта 2022 г.                   Республика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</si>
</sst>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 Cyr"/>
      <charset val="204"/>
    </font>
    <font>
      <b/>
      <sz val="8"/>
      <name val="Arial CYR"/>
    </font>
    <font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b/>
      <sz val="16"/>
      <name val="Arial Black"/>
      <family val="2"/>
      <charset val="204"/>
    </font>
    <font>
      <b/>
      <sz val="11"/>
      <name val="Arial CYR"/>
    </font>
    <font>
      <b/>
      <sz val="12"/>
      <name val="Arial CYR"/>
    </font>
    <font>
      <b/>
      <sz val="10"/>
      <name val="Arial CYR"/>
    </font>
    <font>
      <sz val="10"/>
      <name val="Arial Cyr"/>
    </font>
    <font>
      <b/>
      <sz val="9"/>
      <name val="Arial CYR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 CYR"/>
    </font>
    <font>
      <b/>
      <i/>
      <sz val="14"/>
      <name val="Arial CYR"/>
    </font>
    <font>
      <b/>
      <i/>
      <sz val="9"/>
      <name val="Arial CYR"/>
    </font>
    <font>
      <b/>
      <sz val="14"/>
      <name val="Arial CYR"/>
    </font>
    <font>
      <sz val="14"/>
      <name val="Arial CYR"/>
    </font>
    <font>
      <sz val="18"/>
      <color theme="1"/>
      <name val="Arial Black"/>
      <family val="2"/>
      <charset val="204"/>
    </font>
    <font>
      <b/>
      <sz val="16"/>
      <color theme="1"/>
      <name val="Arial Black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6" fontId="15" fillId="0" borderId="10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5" fillId="0" borderId="0" xfId="0" applyFont="1"/>
    <xf numFmtId="0" fontId="2" fillId="0" borderId="8" xfId="0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4" borderId="0" xfId="0" applyFill="1"/>
    <xf numFmtId="0" fontId="6" fillId="4" borderId="0" xfId="0" applyFont="1" applyFill="1"/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19" fillId="0" borderId="2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8" fillId="0" borderId="11" xfId="0" applyFont="1" applyBorder="1" applyAlignment="1">
      <alignment horizontal="center" textRotation="90"/>
    </xf>
    <xf numFmtId="0" fontId="28" fillId="0" borderId="12" xfId="0" applyFont="1" applyBorder="1" applyAlignment="1">
      <alignment horizontal="center" textRotation="90"/>
    </xf>
    <xf numFmtId="0" fontId="28" fillId="0" borderId="12" xfId="0" applyFont="1" applyFill="1" applyBorder="1" applyAlignment="1">
      <alignment horizontal="center" textRotation="90"/>
    </xf>
    <xf numFmtId="0" fontId="28" fillId="0" borderId="13" xfId="0" applyFont="1" applyFill="1" applyBorder="1" applyAlignment="1">
      <alignment horizontal="center" textRotation="9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1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5" fillId="0" borderId="11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7" fillId="0" borderId="2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7" fillId="0" borderId="8" xfId="0" applyFont="1" applyFill="1" applyBorder="1" applyAlignment="1">
      <alignment vertical="distributed"/>
    </xf>
    <xf numFmtId="0" fontId="7" fillId="0" borderId="10" xfId="0" applyFont="1" applyFill="1" applyBorder="1" applyAlignment="1">
      <alignment vertical="distributed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" fillId="4" borderId="8" xfId="1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3" fillId="5" borderId="8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2" fontId="27" fillId="5" borderId="6" xfId="0" applyNumberFormat="1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topLeftCell="A5" workbookViewId="0">
      <pane ySplit="2730"/>
      <selection activeCell="AO9" sqref="AO9"/>
      <selection pane="bottomLeft" activeCell="D36" sqref="D36"/>
    </sheetView>
  </sheetViews>
  <sheetFormatPr defaultRowHeight="15.75" x14ac:dyDescent="0.25"/>
  <cols>
    <col min="1" max="1" width="4" style="2" customWidth="1"/>
    <col min="2" max="2" width="11.375" customWidth="1"/>
    <col min="3" max="3" width="17.375" customWidth="1"/>
    <col min="4" max="4" width="19.75" customWidth="1"/>
    <col min="5" max="5" width="3.375" customWidth="1"/>
    <col min="6" max="6" width="4.875" customWidth="1"/>
    <col min="7" max="7" width="1.125" customWidth="1"/>
    <col min="8" max="26" width="3.125" style="2" customWidth="1"/>
    <col min="27" max="39" width="3.125" customWidth="1"/>
    <col min="40" max="40" width="5.25" customWidth="1"/>
  </cols>
  <sheetData>
    <row r="1" spans="1:39" x14ac:dyDescent="0.25">
      <c r="A1" s="81" t="s">
        <v>105</v>
      </c>
      <c r="B1" s="81"/>
      <c r="C1" s="81"/>
      <c r="D1" s="81"/>
      <c r="E1" s="81"/>
      <c r="F1" s="81"/>
    </row>
    <row r="2" spans="1:39" x14ac:dyDescent="0.25">
      <c r="A2" s="81" t="s">
        <v>165</v>
      </c>
      <c r="B2" s="81"/>
      <c r="C2" s="81"/>
      <c r="D2" s="81"/>
      <c r="E2" s="81"/>
      <c r="F2" s="81"/>
    </row>
    <row r="3" spans="1:39" s="53" customFormat="1" ht="23.25" customHeight="1" x14ac:dyDescent="0.5">
      <c r="A3" s="80" t="s">
        <v>164</v>
      </c>
      <c r="B3" s="80"/>
      <c r="C3" s="80"/>
      <c r="D3" s="80"/>
      <c r="E3" s="80"/>
      <c r="F3" s="80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39" ht="9" customHeight="1" thickBot="1" x14ac:dyDescent="0.3"/>
    <row r="5" spans="1:39" s="1" customFormat="1" ht="15.75" customHeight="1" thickBot="1" x14ac:dyDescent="0.3">
      <c r="A5" s="85" t="s">
        <v>4</v>
      </c>
      <c r="B5" s="87" t="s">
        <v>5</v>
      </c>
      <c r="C5" s="87" t="s">
        <v>6</v>
      </c>
      <c r="D5" s="89" t="s">
        <v>8</v>
      </c>
      <c r="E5" s="91" t="s">
        <v>123</v>
      </c>
      <c r="F5" s="82" t="s">
        <v>103</v>
      </c>
      <c r="H5" s="77" t="s">
        <v>104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9"/>
    </row>
    <row r="6" spans="1:39" s="1" customFormat="1" ht="89.25" customHeight="1" x14ac:dyDescent="0.25">
      <c r="A6" s="86"/>
      <c r="B6" s="88"/>
      <c r="C6" s="88"/>
      <c r="D6" s="90"/>
      <c r="E6" s="92"/>
      <c r="F6" s="83"/>
      <c r="H6" s="73" t="str">
        <f>КЦИ!B8</f>
        <v>ДОПУСК</v>
      </c>
      <c r="I6" s="74" t="str">
        <f>КЦИ!B9</f>
        <v>ДОПУСК 2</v>
      </c>
      <c r="J6" s="74" t="str">
        <f>КЦИ!B10</f>
        <v>НОВИЧОК</v>
      </c>
      <c r="K6" s="74" t="str">
        <f>КЦИ!B11</f>
        <v>ЗАДАНИЕ</v>
      </c>
      <c r="L6" s="74" t="str">
        <f>КЦИ!B12</f>
        <v>ИДЕЯ</v>
      </c>
      <c r="M6" s="74" t="str">
        <f>КЦИ!B13</f>
        <v>СВЯЗЬ</v>
      </c>
      <c r="N6" s="74" t="str">
        <f>КЦИ!B14</f>
        <v>ИСТОРИЯ</v>
      </c>
      <c r="O6" s="74" t="str">
        <f>КЦИ!B15</f>
        <v>ФОТО</v>
      </c>
      <c r="P6" s="74" t="str">
        <f>КЦИ!B16</f>
        <v>КОНСУЛЬТАЦИЯ</v>
      </c>
      <c r="Q6" s="75" t="str">
        <f>КЦИ!B17</f>
        <v>ОШИБКА</v>
      </c>
      <c r="R6" s="75" t="str">
        <f>КЦИ!B18</f>
        <v>ЧП</v>
      </c>
      <c r="S6" s="75" t="str">
        <f>КЦИ!B19</f>
        <v>ПСРы</v>
      </c>
      <c r="T6" s="75" t="str">
        <f>КЦИ!B20</f>
        <v>НАЗ</v>
      </c>
      <c r="U6" s="75" t="str">
        <f>КЦИ!B21</f>
        <v>ВОПРОС</v>
      </c>
      <c r="V6" s="75" t="str">
        <f>КЦИ!B22</f>
        <v>КОНФЕРЕНЦИЯ</v>
      </c>
      <c r="W6" s="75" t="str">
        <f>КЦИ!B23</f>
        <v>ОШИБКА 2</v>
      </c>
      <c r="X6" s="75" t="str">
        <f>КЦИ!B24</f>
        <v>НАЗ ЛИЧНЫЙ</v>
      </c>
      <c r="Y6" s="75" t="str">
        <f>КЦИ!B25</f>
        <v>РЕПОРТАЖ</v>
      </c>
      <c r="Z6" s="75" t="str">
        <f>КЦИ!B26</f>
        <v>ФОТОРЕПОРТАЖ</v>
      </c>
      <c r="AA6" s="75" t="str">
        <f>КЦИ!B27</f>
        <v>ПРЕЗЕНТАЦИЯ</v>
      </c>
      <c r="AB6" s="75" t="str">
        <f>КЦИ!B28</f>
        <v>ФОРУМ</v>
      </c>
      <c r="AC6" s="75" t="str">
        <f>КЦИ!B29</f>
        <v>ПРЕДСТАВИТЕЛЬ</v>
      </c>
      <c r="AD6" s="75" t="str">
        <f>КЦИ!B30</f>
        <v>ЗАВХОЗ</v>
      </c>
      <c r="AE6" s="75" t="str">
        <f>КЦИ!B31</f>
        <v>ЗАВСНАР</v>
      </c>
      <c r="AF6" s="75" t="str">
        <f>КЦИ!B32</f>
        <v>ВРАЧ</v>
      </c>
      <c r="AG6" s="75" t="str">
        <f>КЦИ!B33</f>
        <v>ПИСАТЕЛЬ</v>
      </c>
      <c r="AH6" s="75" t="str">
        <f>КЦИ!B34</f>
        <v>ФОТОГРАФ</v>
      </c>
      <c r="AI6" s="75" t="str">
        <f>КЦИ!B35</f>
        <v>РУКОВОДИТЕЛЬ</v>
      </c>
      <c r="AJ6" s="75" t="str">
        <f>КЦИ!B36</f>
        <v>АНКЕТА</v>
      </c>
      <c r="AK6" s="75" t="str">
        <f>КЦИ!B37</f>
        <v>СПИСОК</v>
      </c>
      <c r="AL6" s="75" t="str">
        <f>КЦИ!B38</f>
        <v>ОШИБКА 3</v>
      </c>
      <c r="AM6" s="76" t="str">
        <f>КЦИ!B39</f>
        <v>ЧЕРНЫЙ ЯЩИК</v>
      </c>
    </row>
    <row r="7" spans="1:39" s="6" customFormat="1" ht="15.75" customHeight="1" thickBot="1" x14ac:dyDescent="0.3">
      <c r="A7" s="86"/>
      <c r="B7" s="88"/>
      <c r="C7" s="88"/>
      <c r="D7" s="90"/>
      <c r="E7" s="93"/>
      <c r="F7" s="84"/>
      <c r="H7" s="58">
        <v>1</v>
      </c>
      <c r="I7" s="59">
        <v>2</v>
      </c>
      <c r="J7" s="59">
        <v>3</v>
      </c>
      <c r="K7" s="59">
        <v>4</v>
      </c>
      <c r="L7" s="59">
        <v>5</v>
      </c>
      <c r="M7" s="59">
        <v>6</v>
      </c>
      <c r="N7" s="59">
        <v>7</v>
      </c>
      <c r="O7" s="59">
        <v>8</v>
      </c>
      <c r="P7" s="59">
        <v>9</v>
      </c>
      <c r="Q7" s="59">
        <v>10</v>
      </c>
      <c r="R7" s="59">
        <v>11</v>
      </c>
      <c r="S7" s="59">
        <v>12</v>
      </c>
      <c r="T7" s="59">
        <v>13</v>
      </c>
      <c r="U7" s="59">
        <v>14</v>
      </c>
      <c r="V7" s="59">
        <v>15</v>
      </c>
      <c r="W7" s="59">
        <v>16</v>
      </c>
      <c r="X7" s="59">
        <v>17</v>
      </c>
      <c r="Y7" s="59">
        <v>18</v>
      </c>
      <c r="Z7" s="59">
        <v>19</v>
      </c>
      <c r="AA7" s="59">
        <v>20</v>
      </c>
      <c r="AB7" s="59">
        <v>21</v>
      </c>
      <c r="AC7" s="59">
        <v>22</v>
      </c>
      <c r="AD7" s="59">
        <v>23</v>
      </c>
      <c r="AE7" s="59">
        <v>24</v>
      </c>
      <c r="AF7" s="59">
        <v>25</v>
      </c>
      <c r="AG7" s="59">
        <v>26</v>
      </c>
      <c r="AH7" s="59">
        <v>27</v>
      </c>
      <c r="AI7" s="59">
        <v>28</v>
      </c>
      <c r="AJ7" s="59">
        <v>29</v>
      </c>
      <c r="AK7" s="59">
        <v>30</v>
      </c>
      <c r="AL7" s="59">
        <v>31</v>
      </c>
      <c r="AM7" s="60">
        <v>32</v>
      </c>
    </row>
    <row r="8" spans="1:39" s="6" customFormat="1" ht="8.25" customHeight="1" x14ac:dyDescent="0.25">
      <c r="A8" s="9"/>
      <c r="B8" s="10"/>
      <c r="C8" s="10"/>
      <c r="D8" s="10"/>
      <c r="E8" s="63"/>
      <c r="F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s="1" customFormat="1" ht="25.5" customHeight="1" x14ac:dyDescent="0.25">
      <c r="A9" s="7">
        <v>1</v>
      </c>
      <c r="B9" s="5" t="s">
        <v>0</v>
      </c>
      <c r="C9" s="5" t="s">
        <v>30</v>
      </c>
      <c r="D9" s="54" t="s">
        <v>55</v>
      </c>
      <c r="E9" s="4">
        <v>1</v>
      </c>
      <c r="F9" s="4">
        <f>SUM(G9:AN9)</f>
        <v>-278</v>
      </c>
      <c r="H9" s="122">
        <v>0</v>
      </c>
      <c r="I9" s="122">
        <v>-10</v>
      </c>
      <c r="J9" s="122">
        <v>-10</v>
      </c>
      <c r="K9" s="122">
        <v>-30</v>
      </c>
      <c r="L9" s="122">
        <v>-10</v>
      </c>
      <c r="M9" s="122">
        <v>0</v>
      </c>
      <c r="N9" s="122">
        <v>-10</v>
      </c>
      <c r="O9" s="122">
        <v>-10</v>
      </c>
      <c r="P9" s="122">
        <v>-10</v>
      </c>
      <c r="Q9" s="122">
        <v>0</v>
      </c>
      <c r="R9" s="122">
        <v>-10</v>
      </c>
      <c r="S9" s="122">
        <v>-10</v>
      </c>
      <c r="T9" s="122">
        <v>-10</v>
      </c>
      <c r="U9" s="122">
        <v>-10</v>
      </c>
      <c r="V9" s="122">
        <v>-10</v>
      </c>
      <c r="W9" s="123">
        <v>-8</v>
      </c>
      <c r="X9" s="122">
        <v>-5</v>
      </c>
      <c r="Y9" s="122">
        <v>-10</v>
      </c>
      <c r="Z9" s="122">
        <v>-5</v>
      </c>
      <c r="AA9" s="122">
        <v>-20</v>
      </c>
      <c r="AB9" s="122">
        <v>-10</v>
      </c>
      <c r="AC9" s="122">
        <v>-10</v>
      </c>
      <c r="AD9" s="122">
        <v>-10</v>
      </c>
      <c r="AE9" s="122">
        <v>-10</v>
      </c>
      <c r="AF9" s="122">
        <v>-10</v>
      </c>
      <c r="AG9" s="122">
        <v>-10</v>
      </c>
      <c r="AH9" s="122">
        <v>-10</v>
      </c>
      <c r="AI9" s="122">
        <v>-10</v>
      </c>
      <c r="AJ9" s="122">
        <v>-10</v>
      </c>
      <c r="AK9" s="122"/>
      <c r="AL9" s="122"/>
      <c r="AM9" s="122"/>
    </row>
    <row r="10" spans="1:39" s="1" customFormat="1" ht="25.5" customHeight="1" x14ac:dyDescent="0.25">
      <c r="A10" s="7">
        <v>2</v>
      </c>
      <c r="B10" s="5" t="s">
        <v>2</v>
      </c>
      <c r="C10" s="5" t="s">
        <v>22</v>
      </c>
      <c r="D10" s="54" t="s">
        <v>49</v>
      </c>
      <c r="E10" s="4">
        <v>2</v>
      </c>
      <c r="F10" s="4">
        <f>SUM(G10:AN10)</f>
        <v>-250</v>
      </c>
      <c r="H10" s="122">
        <v>-10</v>
      </c>
      <c r="I10" s="122">
        <v>-10</v>
      </c>
      <c r="J10" s="122">
        <v>-10</v>
      </c>
      <c r="K10" s="122">
        <v>-10</v>
      </c>
      <c r="L10" s="122">
        <v>-10</v>
      </c>
      <c r="M10" s="122">
        <v>-10</v>
      </c>
      <c r="N10" s="122">
        <v>-10</v>
      </c>
      <c r="O10" s="122">
        <v>-10</v>
      </c>
      <c r="P10" s="122">
        <v>-10</v>
      </c>
      <c r="Q10" s="122">
        <v>-2</v>
      </c>
      <c r="R10" s="122">
        <v>-10</v>
      </c>
      <c r="S10" s="122">
        <v>-10</v>
      </c>
      <c r="T10" s="122">
        <v>-20</v>
      </c>
      <c r="U10" s="122">
        <v>-5</v>
      </c>
      <c r="V10" s="122">
        <v>-10</v>
      </c>
      <c r="W10" s="122">
        <v>-8</v>
      </c>
      <c r="X10" s="122">
        <v>-5</v>
      </c>
      <c r="Y10" s="122">
        <v>-10</v>
      </c>
      <c r="Z10" s="122">
        <v>0</v>
      </c>
      <c r="AA10" s="122">
        <v>-20</v>
      </c>
      <c r="AB10" s="122">
        <v>0</v>
      </c>
      <c r="AC10" s="122">
        <v>-10</v>
      </c>
      <c r="AD10" s="122">
        <v>-10</v>
      </c>
      <c r="AE10" s="122">
        <v>0</v>
      </c>
      <c r="AF10" s="122">
        <v>-10</v>
      </c>
      <c r="AG10" s="122">
        <v>-10</v>
      </c>
      <c r="AH10" s="122">
        <v>0</v>
      </c>
      <c r="AI10" s="122">
        <v>-10</v>
      </c>
      <c r="AJ10" s="122">
        <v>-10</v>
      </c>
      <c r="AK10" s="122"/>
      <c r="AL10" s="122"/>
      <c r="AM10" s="122"/>
    </row>
    <row r="11" spans="1:39" s="1" customFormat="1" ht="25.5" customHeight="1" x14ac:dyDescent="0.25">
      <c r="A11" s="7">
        <v>3</v>
      </c>
      <c r="B11" s="5" t="s">
        <v>9</v>
      </c>
      <c r="C11" s="5" t="s">
        <v>10</v>
      </c>
      <c r="D11" s="54" t="s">
        <v>41</v>
      </c>
      <c r="E11" s="4">
        <v>3</v>
      </c>
      <c r="F11" s="4">
        <f>SUM(G11:AN11)</f>
        <v>-225</v>
      </c>
      <c r="H11" s="122">
        <v>-10</v>
      </c>
      <c r="I11" s="122">
        <v>-10</v>
      </c>
      <c r="J11" s="122">
        <v>-10</v>
      </c>
      <c r="K11" s="122">
        <v>-20</v>
      </c>
      <c r="L11" s="122">
        <v>-10</v>
      </c>
      <c r="M11" s="122">
        <v>0</v>
      </c>
      <c r="N11" s="122">
        <v>0</v>
      </c>
      <c r="O11" s="122">
        <v>-10</v>
      </c>
      <c r="P11" s="122">
        <v>-5</v>
      </c>
      <c r="Q11" s="122">
        <v>0</v>
      </c>
      <c r="R11" s="122">
        <v>-10</v>
      </c>
      <c r="S11" s="122">
        <v>-10</v>
      </c>
      <c r="T11" s="122">
        <v>-10</v>
      </c>
      <c r="U11" s="122">
        <v>-5</v>
      </c>
      <c r="V11" s="122">
        <v>-10</v>
      </c>
      <c r="W11" s="122">
        <v>0</v>
      </c>
      <c r="X11" s="122">
        <v>-5</v>
      </c>
      <c r="Y11" s="122">
        <v>-5</v>
      </c>
      <c r="Z11" s="122">
        <v>-5</v>
      </c>
      <c r="AA11" s="122">
        <v>-20</v>
      </c>
      <c r="AB11" s="122">
        <v>0</v>
      </c>
      <c r="AC11" s="122">
        <v>-10</v>
      </c>
      <c r="AD11" s="122">
        <v>-10</v>
      </c>
      <c r="AE11" s="122">
        <v>-10</v>
      </c>
      <c r="AF11" s="122">
        <v>0</v>
      </c>
      <c r="AG11" s="122">
        <v>-10</v>
      </c>
      <c r="AH11" s="122">
        <v>-10</v>
      </c>
      <c r="AI11" s="122">
        <v>-10</v>
      </c>
      <c r="AJ11" s="122">
        <v>-10</v>
      </c>
      <c r="AK11" s="122"/>
      <c r="AL11" s="122"/>
      <c r="AM11" s="122"/>
    </row>
    <row r="12" spans="1:39" s="1" customFormat="1" ht="25.5" customHeight="1" x14ac:dyDescent="0.25">
      <c r="A12" s="7">
        <v>4</v>
      </c>
      <c r="B12" s="5" t="s">
        <v>25</v>
      </c>
      <c r="C12" s="5" t="s">
        <v>26</v>
      </c>
      <c r="D12" s="54" t="s">
        <v>51</v>
      </c>
      <c r="E12" s="4">
        <v>4</v>
      </c>
      <c r="F12" s="4">
        <f>SUM(G12:AN12)</f>
        <v>-170</v>
      </c>
      <c r="H12" s="122">
        <v>0</v>
      </c>
      <c r="I12" s="122">
        <v>-10</v>
      </c>
      <c r="J12" s="122">
        <v>-10</v>
      </c>
      <c r="K12" s="122">
        <v>-10</v>
      </c>
      <c r="L12" s="122">
        <v>0</v>
      </c>
      <c r="M12" s="122">
        <v>0</v>
      </c>
      <c r="N12" s="123">
        <v>-10</v>
      </c>
      <c r="O12" s="122">
        <v>0</v>
      </c>
      <c r="P12" s="122">
        <v>-10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-10</v>
      </c>
      <c r="W12" s="122">
        <v>0</v>
      </c>
      <c r="X12" s="122">
        <v>0</v>
      </c>
      <c r="Y12" s="122">
        <v>-10</v>
      </c>
      <c r="Z12" s="122">
        <v>-5</v>
      </c>
      <c r="AA12" s="122">
        <v>-10</v>
      </c>
      <c r="AB12" s="122">
        <v>-10</v>
      </c>
      <c r="AC12" s="122">
        <v>-5</v>
      </c>
      <c r="AD12" s="122">
        <v>-10</v>
      </c>
      <c r="AE12" s="122">
        <v>-10</v>
      </c>
      <c r="AF12" s="122">
        <v>-10</v>
      </c>
      <c r="AG12" s="122">
        <v>-10</v>
      </c>
      <c r="AH12" s="122">
        <v>-10</v>
      </c>
      <c r="AI12" s="122">
        <v>-10</v>
      </c>
      <c r="AJ12" s="122">
        <v>-10</v>
      </c>
      <c r="AK12" s="122"/>
      <c r="AL12" s="122"/>
      <c r="AM12" s="122"/>
    </row>
    <row r="13" spans="1:39" s="1" customFormat="1" ht="25.5" customHeight="1" x14ac:dyDescent="0.25">
      <c r="A13" s="7">
        <v>5</v>
      </c>
      <c r="B13" s="5" t="s">
        <v>16</v>
      </c>
      <c r="C13" s="5" t="s">
        <v>17</v>
      </c>
      <c r="D13" s="54" t="s">
        <v>46</v>
      </c>
      <c r="E13" s="4">
        <v>5</v>
      </c>
      <c r="F13" s="4">
        <f>SUM(G13:AN13)</f>
        <v>-155</v>
      </c>
      <c r="H13" s="122">
        <v>-10</v>
      </c>
      <c r="I13" s="122">
        <v>-10</v>
      </c>
      <c r="J13" s="122">
        <v>-10</v>
      </c>
      <c r="K13" s="122">
        <v>0</v>
      </c>
      <c r="L13" s="122">
        <v>-10</v>
      </c>
      <c r="M13" s="122">
        <v>0</v>
      </c>
      <c r="N13" s="122">
        <v>-10</v>
      </c>
      <c r="O13" s="122">
        <v>0</v>
      </c>
      <c r="P13" s="122">
        <v>-10</v>
      </c>
      <c r="Q13" s="122">
        <v>0</v>
      </c>
      <c r="R13" s="122">
        <v>-10</v>
      </c>
      <c r="S13" s="122">
        <v>-10</v>
      </c>
      <c r="T13" s="122">
        <v>-10</v>
      </c>
      <c r="U13" s="122">
        <v>-10</v>
      </c>
      <c r="V13" s="122">
        <v>-10</v>
      </c>
      <c r="W13" s="122">
        <v>0</v>
      </c>
      <c r="X13" s="122">
        <v>0</v>
      </c>
      <c r="Y13" s="122">
        <v>-10</v>
      </c>
      <c r="Z13" s="122">
        <v>-5</v>
      </c>
      <c r="AA13" s="122">
        <v>-20</v>
      </c>
      <c r="AB13" s="122">
        <v>0</v>
      </c>
      <c r="AC13" s="122">
        <v>-10</v>
      </c>
      <c r="AD13" s="122">
        <v>-10</v>
      </c>
      <c r="AE13" s="122">
        <v>-10</v>
      </c>
      <c r="AF13" s="122">
        <v>-10</v>
      </c>
      <c r="AG13" s="122">
        <v>-10</v>
      </c>
      <c r="AH13" s="122">
        <v>-10</v>
      </c>
      <c r="AI13" s="122">
        <v>0</v>
      </c>
      <c r="AJ13" s="122">
        <v>50</v>
      </c>
      <c r="AK13" s="122"/>
      <c r="AL13" s="122"/>
      <c r="AM13" s="122"/>
    </row>
    <row r="14" spans="1:39" s="1" customFormat="1" ht="25.5" customHeight="1" x14ac:dyDescent="0.25">
      <c r="A14" s="7">
        <v>6</v>
      </c>
      <c r="B14" s="5" t="s">
        <v>38</v>
      </c>
      <c r="C14" s="5" t="s">
        <v>38</v>
      </c>
      <c r="D14" s="54" t="s">
        <v>62</v>
      </c>
      <c r="E14" s="4">
        <v>6</v>
      </c>
      <c r="F14" s="4">
        <f>SUM(G14:AN14)</f>
        <v>-125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-10</v>
      </c>
      <c r="S14" s="122">
        <v>0</v>
      </c>
      <c r="T14" s="122">
        <v>-10</v>
      </c>
      <c r="U14" s="122">
        <v>0</v>
      </c>
      <c r="V14" s="122">
        <v>-10</v>
      </c>
      <c r="W14" s="122">
        <v>0</v>
      </c>
      <c r="X14" s="122">
        <v>-10</v>
      </c>
      <c r="Y14" s="122">
        <v>-10</v>
      </c>
      <c r="Z14" s="122">
        <v>-10</v>
      </c>
      <c r="AA14" s="122">
        <v>0</v>
      </c>
      <c r="AB14" s="122">
        <v>-10</v>
      </c>
      <c r="AC14" s="122">
        <v>-5</v>
      </c>
      <c r="AD14" s="122">
        <v>-10</v>
      </c>
      <c r="AE14" s="122">
        <v>-10</v>
      </c>
      <c r="AF14" s="122">
        <v>0</v>
      </c>
      <c r="AG14" s="122">
        <v>-10</v>
      </c>
      <c r="AH14" s="122">
        <v>0</v>
      </c>
      <c r="AI14" s="122">
        <v>-10</v>
      </c>
      <c r="AJ14" s="122">
        <v>-10</v>
      </c>
      <c r="AK14" s="122"/>
      <c r="AL14" s="122"/>
      <c r="AM14" s="122"/>
    </row>
    <row r="15" spans="1:39" s="1" customFormat="1" ht="25.5" customHeight="1" x14ac:dyDescent="0.25">
      <c r="A15" s="7">
        <v>7</v>
      </c>
      <c r="B15" s="5" t="s">
        <v>20</v>
      </c>
      <c r="C15" s="5" t="s">
        <v>21</v>
      </c>
      <c r="D15" s="118" t="s">
        <v>48</v>
      </c>
      <c r="E15" s="4">
        <v>7</v>
      </c>
      <c r="F15" s="4">
        <f>SUM(G15:AN15)</f>
        <v>-115</v>
      </c>
      <c r="H15" s="122">
        <v>-10</v>
      </c>
      <c r="I15" s="122">
        <v>-10</v>
      </c>
      <c r="J15" s="122">
        <v>-10</v>
      </c>
      <c r="K15" s="122">
        <v>0</v>
      </c>
      <c r="L15" s="122">
        <v>-10</v>
      </c>
      <c r="M15" s="122">
        <v>0</v>
      </c>
      <c r="N15" s="122">
        <v>-10</v>
      </c>
      <c r="O15" s="122">
        <v>-10</v>
      </c>
      <c r="P15" s="122">
        <v>0</v>
      </c>
      <c r="Q15" s="122">
        <v>0</v>
      </c>
      <c r="R15" s="122">
        <v>-10</v>
      </c>
      <c r="S15" s="122">
        <v>-10</v>
      </c>
      <c r="T15" s="122">
        <v>-20</v>
      </c>
      <c r="U15" s="122">
        <v>-5</v>
      </c>
      <c r="V15" s="122">
        <v>-10</v>
      </c>
      <c r="W15" s="122">
        <v>0</v>
      </c>
      <c r="X15" s="122">
        <v>-5</v>
      </c>
      <c r="Y15" s="122">
        <v>-10</v>
      </c>
      <c r="Z15" s="122">
        <v>-10</v>
      </c>
      <c r="AA15" s="122">
        <v>0</v>
      </c>
      <c r="AB15" s="122">
        <v>0</v>
      </c>
      <c r="AC15" s="122">
        <v>-5</v>
      </c>
      <c r="AD15" s="122">
        <v>-10</v>
      </c>
      <c r="AE15" s="122">
        <v>-10</v>
      </c>
      <c r="AF15" s="122">
        <v>0</v>
      </c>
      <c r="AG15" s="122">
        <v>0</v>
      </c>
      <c r="AH15" s="122">
        <v>0</v>
      </c>
      <c r="AI15" s="122">
        <v>0</v>
      </c>
      <c r="AJ15" s="122">
        <v>50</v>
      </c>
      <c r="AK15" s="122"/>
      <c r="AL15" s="122"/>
      <c r="AM15" s="122"/>
    </row>
    <row r="16" spans="1:39" s="1" customFormat="1" ht="25.5" customHeight="1" x14ac:dyDescent="0.25">
      <c r="A16" s="7">
        <v>8</v>
      </c>
      <c r="B16" s="5" t="s">
        <v>39</v>
      </c>
      <c r="C16" s="5" t="s">
        <v>40</v>
      </c>
      <c r="D16" s="54" t="s">
        <v>63</v>
      </c>
      <c r="E16" s="4">
        <v>8</v>
      </c>
      <c r="F16" s="4">
        <f>SUM(G16:AN16)</f>
        <v>-100</v>
      </c>
      <c r="H16" s="122">
        <v>0</v>
      </c>
      <c r="I16" s="122">
        <v>0</v>
      </c>
      <c r="J16" s="122">
        <v>0</v>
      </c>
      <c r="K16" s="122">
        <v>0</v>
      </c>
      <c r="L16" s="122">
        <v>-10</v>
      </c>
      <c r="M16" s="122">
        <v>-10</v>
      </c>
      <c r="N16" s="122">
        <v>-10</v>
      </c>
      <c r="O16" s="122">
        <v>-10</v>
      </c>
      <c r="P16" s="122">
        <v>0</v>
      </c>
      <c r="Q16" s="122">
        <v>0</v>
      </c>
      <c r="R16" s="122">
        <v>-10</v>
      </c>
      <c r="S16" s="122">
        <v>-10</v>
      </c>
      <c r="T16" s="122">
        <v>-10</v>
      </c>
      <c r="U16" s="122">
        <v>-5</v>
      </c>
      <c r="V16" s="122">
        <v>-10</v>
      </c>
      <c r="W16" s="122">
        <v>0</v>
      </c>
      <c r="X16" s="122">
        <v>-10</v>
      </c>
      <c r="Y16" s="122">
        <v>-10</v>
      </c>
      <c r="Z16" s="122">
        <v>-5</v>
      </c>
      <c r="AA16" s="122">
        <v>-20</v>
      </c>
      <c r="AB16" s="122">
        <v>0</v>
      </c>
      <c r="AC16" s="122">
        <v>-10</v>
      </c>
      <c r="AD16" s="122">
        <v>-10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  <c r="AJ16" s="122">
        <v>50</v>
      </c>
      <c r="AK16" s="122"/>
      <c r="AL16" s="122"/>
      <c r="AM16" s="122"/>
    </row>
    <row r="17" spans="1:39" s="1" customFormat="1" ht="25.5" customHeight="1" x14ac:dyDescent="0.25">
      <c r="A17" s="7">
        <v>9</v>
      </c>
      <c r="B17" s="5" t="s">
        <v>37</v>
      </c>
      <c r="C17" s="5" t="s">
        <v>21</v>
      </c>
      <c r="D17" s="54" t="s">
        <v>60</v>
      </c>
      <c r="E17" s="4">
        <v>9</v>
      </c>
      <c r="F17" s="4">
        <f>SUM(G17:AN17)</f>
        <v>-65</v>
      </c>
      <c r="G17" s="3"/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-5</v>
      </c>
      <c r="AD17" s="122">
        <v>-10</v>
      </c>
      <c r="AE17" s="122">
        <v>-10</v>
      </c>
      <c r="AF17" s="122">
        <v>-10</v>
      </c>
      <c r="AG17" s="122">
        <v>-10</v>
      </c>
      <c r="AH17" s="122">
        <v>-10</v>
      </c>
      <c r="AI17" s="122">
        <v>0</v>
      </c>
      <c r="AJ17" s="122">
        <v>-10</v>
      </c>
      <c r="AK17" s="122"/>
      <c r="AL17" s="122"/>
      <c r="AM17" s="122"/>
    </row>
    <row r="18" spans="1:39" s="1" customFormat="1" ht="25.5" customHeight="1" x14ac:dyDescent="0.25">
      <c r="A18" s="7">
        <v>10</v>
      </c>
      <c r="B18" s="5" t="s">
        <v>11</v>
      </c>
      <c r="C18" s="5" t="s">
        <v>12</v>
      </c>
      <c r="D18" s="54" t="s">
        <v>42</v>
      </c>
      <c r="E18" s="4">
        <v>10</v>
      </c>
      <c r="F18" s="4">
        <f>SUM(G18:AN18)</f>
        <v>-60</v>
      </c>
      <c r="H18" s="122">
        <v>-10</v>
      </c>
      <c r="I18" s="122">
        <v>-10</v>
      </c>
      <c r="J18" s="122">
        <v>0</v>
      </c>
      <c r="K18" s="122">
        <v>-20</v>
      </c>
      <c r="L18" s="122">
        <v>0</v>
      </c>
      <c r="M18" s="122">
        <v>0</v>
      </c>
      <c r="N18" s="122">
        <v>0</v>
      </c>
      <c r="O18" s="122">
        <v>0</v>
      </c>
      <c r="P18" s="122">
        <v>-10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3">
        <v>-10</v>
      </c>
      <c r="W18" s="122">
        <v>0</v>
      </c>
      <c r="X18" s="122">
        <v>-5</v>
      </c>
      <c r="Y18" s="122">
        <v>-10</v>
      </c>
      <c r="Z18" s="122">
        <v>-5</v>
      </c>
      <c r="AA18" s="122">
        <v>-20</v>
      </c>
      <c r="AB18" s="122">
        <v>0</v>
      </c>
      <c r="AC18" s="122">
        <v>-10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0</v>
      </c>
      <c r="AJ18" s="122">
        <v>50</v>
      </c>
      <c r="AK18" s="122"/>
      <c r="AL18" s="122"/>
      <c r="AM18" s="122"/>
    </row>
    <row r="19" spans="1:39" s="1" customFormat="1" ht="25.5" customHeight="1" x14ac:dyDescent="0.25">
      <c r="A19" s="7">
        <v>11</v>
      </c>
      <c r="B19" s="5" t="s">
        <v>31</v>
      </c>
      <c r="C19" s="71" t="s">
        <v>21</v>
      </c>
      <c r="D19" s="119" t="s">
        <v>65</v>
      </c>
      <c r="E19" s="4">
        <v>11</v>
      </c>
      <c r="F19" s="4">
        <f>SUM(G19:AN19)</f>
        <v>-45</v>
      </c>
      <c r="H19" s="124">
        <v>0</v>
      </c>
      <c r="I19" s="122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2">
        <v>0</v>
      </c>
      <c r="Q19" s="122">
        <v>0</v>
      </c>
      <c r="R19" s="123">
        <v>-10</v>
      </c>
      <c r="S19" s="122">
        <v>-10</v>
      </c>
      <c r="T19" s="122">
        <v>-20</v>
      </c>
      <c r="U19" s="122">
        <v>-5</v>
      </c>
      <c r="V19" s="122">
        <v>-10</v>
      </c>
      <c r="W19" s="122">
        <v>0</v>
      </c>
      <c r="X19" s="122">
        <v>-10</v>
      </c>
      <c r="Y19" s="122">
        <v>-10</v>
      </c>
      <c r="Z19" s="122">
        <v>-5</v>
      </c>
      <c r="AA19" s="122">
        <v>0</v>
      </c>
      <c r="AB19" s="122">
        <v>0</v>
      </c>
      <c r="AC19" s="122">
        <v>-5</v>
      </c>
      <c r="AD19" s="122"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-10</v>
      </c>
      <c r="AJ19" s="122">
        <v>50</v>
      </c>
      <c r="AK19" s="122"/>
      <c r="AL19" s="122"/>
      <c r="AM19" s="122"/>
    </row>
    <row r="20" spans="1:39" s="1" customFormat="1" ht="25.5" customHeight="1" x14ac:dyDescent="0.25">
      <c r="A20" s="7">
        <v>12</v>
      </c>
      <c r="B20" s="5" t="s">
        <v>27</v>
      </c>
      <c r="C20" s="5" t="s">
        <v>28</v>
      </c>
      <c r="D20" s="54" t="s">
        <v>53</v>
      </c>
      <c r="E20" s="4">
        <v>12</v>
      </c>
      <c r="F20" s="4">
        <f>SUM(G20:AN20)</f>
        <v>-25</v>
      </c>
      <c r="H20" s="122">
        <v>0</v>
      </c>
      <c r="I20" s="122">
        <v>-10</v>
      </c>
      <c r="J20" s="122">
        <v>-10</v>
      </c>
      <c r="K20" s="122">
        <v>0</v>
      </c>
      <c r="L20" s="122">
        <v>0</v>
      </c>
      <c r="M20" s="122">
        <v>0</v>
      </c>
      <c r="N20" s="122">
        <v>-10</v>
      </c>
      <c r="O20" s="122">
        <v>0</v>
      </c>
      <c r="P20" s="122">
        <v>-5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-5</v>
      </c>
      <c r="W20" s="122">
        <v>0</v>
      </c>
      <c r="X20" s="122">
        <v>-5</v>
      </c>
      <c r="Y20" s="122">
        <v>-5</v>
      </c>
      <c r="Z20" s="122">
        <v>-5</v>
      </c>
      <c r="AA20" s="122">
        <v>-10</v>
      </c>
      <c r="AB20" s="122">
        <v>-10</v>
      </c>
      <c r="AC20" s="122">
        <v>0</v>
      </c>
      <c r="AD20" s="122">
        <v>0</v>
      </c>
      <c r="AE20" s="122">
        <v>0</v>
      </c>
      <c r="AF20" s="122">
        <v>0</v>
      </c>
      <c r="AG20" s="122">
        <v>0</v>
      </c>
      <c r="AH20" s="122">
        <v>0</v>
      </c>
      <c r="AI20" s="122">
        <v>0</v>
      </c>
      <c r="AJ20" s="122">
        <v>50</v>
      </c>
      <c r="AK20" s="122"/>
      <c r="AL20" s="122"/>
      <c r="AM20" s="122"/>
    </row>
    <row r="21" spans="1:39" s="1" customFormat="1" ht="25.5" customHeight="1" x14ac:dyDescent="0.25">
      <c r="A21" s="7">
        <v>13</v>
      </c>
      <c r="B21" s="5" t="s">
        <v>23</v>
      </c>
      <c r="C21" s="5" t="s">
        <v>24</v>
      </c>
      <c r="D21" s="70" t="s">
        <v>50</v>
      </c>
      <c r="E21" s="4">
        <v>13</v>
      </c>
      <c r="F21" s="4">
        <f>SUM(G21:AN21)</f>
        <v>-15</v>
      </c>
      <c r="H21" s="122">
        <v>0</v>
      </c>
      <c r="I21" s="122">
        <v>-10</v>
      </c>
      <c r="J21" s="123">
        <v>-10</v>
      </c>
      <c r="K21" s="122">
        <v>0</v>
      </c>
      <c r="L21" s="122">
        <v>0</v>
      </c>
      <c r="M21" s="122">
        <v>0</v>
      </c>
      <c r="N21" s="122">
        <v>-10</v>
      </c>
      <c r="O21" s="122">
        <v>0</v>
      </c>
      <c r="P21" s="122">
        <v>0</v>
      </c>
      <c r="Q21" s="122">
        <v>0</v>
      </c>
      <c r="R21" s="122">
        <v>0</v>
      </c>
      <c r="S21" s="122">
        <f>S3-10</f>
        <v>-10</v>
      </c>
      <c r="T21" s="122">
        <v>0</v>
      </c>
      <c r="U21" s="122">
        <v>-5</v>
      </c>
      <c r="V21" s="122">
        <v>-10</v>
      </c>
      <c r="W21" s="122">
        <v>0</v>
      </c>
      <c r="X21" s="122">
        <v>-10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0</v>
      </c>
      <c r="AJ21" s="122">
        <v>50</v>
      </c>
      <c r="AK21" s="122"/>
      <c r="AL21" s="122"/>
      <c r="AM21" s="122"/>
    </row>
    <row r="22" spans="1:39" s="1" customFormat="1" ht="25.5" customHeight="1" x14ac:dyDescent="0.25">
      <c r="A22" s="7">
        <v>14</v>
      </c>
      <c r="B22" s="5" t="s">
        <v>1</v>
      </c>
      <c r="C22" s="5" t="s">
        <v>29</v>
      </c>
      <c r="D22" s="54" t="s">
        <v>3</v>
      </c>
      <c r="E22" s="4">
        <v>14</v>
      </c>
      <c r="F22" s="4">
        <f>SUM(G22:AN22)</f>
        <v>-10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-10</v>
      </c>
      <c r="W22" s="122">
        <v>0</v>
      </c>
      <c r="X22" s="122">
        <v>-5</v>
      </c>
      <c r="Y22" s="122">
        <v>0</v>
      </c>
      <c r="Z22" s="122">
        <v>0</v>
      </c>
      <c r="AA22" s="122">
        <v>0</v>
      </c>
      <c r="AB22" s="122">
        <v>0</v>
      </c>
      <c r="AC22" s="122">
        <v>-5</v>
      </c>
      <c r="AD22" s="122">
        <v>-10</v>
      </c>
      <c r="AE22" s="122">
        <v>-10</v>
      </c>
      <c r="AF22" s="122">
        <v>-10</v>
      </c>
      <c r="AG22" s="122">
        <v>-10</v>
      </c>
      <c r="AH22" s="122">
        <v>0</v>
      </c>
      <c r="AI22" s="122">
        <v>0</v>
      </c>
      <c r="AJ22" s="122">
        <v>50</v>
      </c>
      <c r="AK22" s="122"/>
      <c r="AL22" s="122"/>
      <c r="AM22" s="122"/>
    </row>
    <row r="23" spans="1:39" s="1" customFormat="1" ht="25.5" customHeight="1" x14ac:dyDescent="0.25">
      <c r="A23" s="7">
        <v>15</v>
      </c>
      <c r="B23" s="5" t="s">
        <v>18</v>
      </c>
      <c r="C23" s="5" t="s">
        <v>19</v>
      </c>
      <c r="D23" s="70" t="s">
        <v>47</v>
      </c>
      <c r="E23" s="4">
        <v>14</v>
      </c>
      <c r="F23" s="4">
        <f>SUM(G23:AN23)</f>
        <v>10</v>
      </c>
      <c r="H23" s="122">
        <v>-10</v>
      </c>
      <c r="I23" s="122">
        <v>-10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-10</v>
      </c>
      <c r="T23" s="122">
        <v>0</v>
      </c>
      <c r="U23" s="122">
        <v>-10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0</v>
      </c>
      <c r="AF23" s="122">
        <v>0</v>
      </c>
      <c r="AG23" s="122">
        <v>0</v>
      </c>
      <c r="AH23" s="122">
        <v>0</v>
      </c>
      <c r="AI23" s="122">
        <v>0</v>
      </c>
      <c r="AJ23" s="122">
        <v>50</v>
      </c>
      <c r="AK23" s="122"/>
      <c r="AL23" s="122"/>
      <c r="AM23" s="122"/>
    </row>
    <row r="24" spans="1:39" s="1" customFormat="1" ht="25.5" customHeight="1" x14ac:dyDescent="0.25">
      <c r="A24" s="7">
        <v>16</v>
      </c>
      <c r="B24" s="5" t="s">
        <v>15</v>
      </c>
      <c r="C24" s="64" t="s">
        <v>15</v>
      </c>
      <c r="D24" s="72" t="s">
        <v>45</v>
      </c>
      <c r="E24" s="4">
        <v>14</v>
      </c>
      <c r="F24" s="4">
        <f>SUM(G24:AN24)</f>
        <v>10</v>
      </c>
      <c r="H24" s="125">
        <v>-10</v>
      </c>
      <c r="I24" s="125">
        <v>-10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0</v>
      </c>
      <c r="AF24" s="125">
        <v>-10</v>
      </c>
      <c r="AG24" s="125">
        <v>0</v>
      </c>
      <c r="AH24" s="125">
        <v>-10</v>
      </c>
      <c r="AI24" s="125">
        <v>0</v>
      </c>
      <c r="AJ24" s="122">
        <v>50</v>
      </c>
      <c r="AK24" s="125"/>
      <c r="AL24" s="125"/>
      <c r="AM24" s="125"/>
    </row>
    <row r="25" spans="1:39" s="1" customFormat="1" ht="25.5" customHeight="1" x14ac:dyDescent="0.25">
      <c r="A25" s="7">
        <v>17</v>
      </c>
      <c r="B25" s="5" t="s">
        <v>13</v>
      </c>
      <c r="C25" s="5" t="s">
        <v>14</v>
      </c>
      <c r="D25" s="120" t="s">
        <v>43</v>
      </c>
      <c r="E25" s="4">
        <v>17</v>
      </c>
      <c r="F25" s="4">
        <f>SUM(G25:AN25)</f>
        <v>20</v>
      </c>
      <c r="G25" s="65"/>
      <c r="H25" s="122">
        <v>-10</v>
      </c>
      <c r="I25" s="122">
        <v>-10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-10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122">
        <v>50</v>
      </c>
      <c r="AK25" s="122"/>
      <c r="AL25" s="122"/>
      <c r="AM25" s="122"/>
    </row>
    <row r="26" spans="1:39" s="1" customFormat="1" ht="25.5" customHeight="1" x14ac:dyDescent="0.25">
      <c r="A26" s="7">
        <v>18</v>
      </c>
      <c r="B26" s="5" t="s">
        <v>124</v>
      </c>
      <c r="C26" s="66" t="s">
        <v>21</v>
      </c>
      <c r="D26" s="118" t="s">
        <v>125</v>
      </c>
      <c r="E26" s="4">
        <v>17</v>
      </c>
      <c r="F26" s="4">
        <f>SUM(G26:AN26)</f>
        <v>20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-5</v>
      </c>
      <c r="V26" s="122">
        <v>-10</v>
      </c>
      <c r="W26" s="122">
        <v>0</v>
      </c>
      <c r="X26" s="122">
        <v>0</v>
      </c>
      <c r="Y26" s="122">
        <v>0</v>
      </c>
      <c r="Z26" s="122">
        <v>0</v>
      </c>
      <c r="AA26" s="122">
        <v>-10</v>
      </c>
      <c r="AB26" s="122">
        <v>0</v>
      </c>
      <c r="AC26" s="122">
        <v>-5</v>
      </c>
      <c r="AD26" s="122">
        <v>0</v>
      </c>
      <c r="AE26" s="122">
        <v>0</v>
      </c>
      <c r="AF26" s="122">
        <v>0</v>
      </c>
      <c r="AG26" s="122">
        <v>0</v>
      </c>
      <c r="AH26" s="122">
        <v>0</v>
      </c>
      <c r="AI26" s="122">
        <v>0</v>
      </c>
      <c r="AJ26" s="122">
        <v>50</v>
      </c>
      <c r="AK26" s="122"/>
      <c r="AL26" s="122"/>
      <c r="AM26" s="122"/>
    </row>
    <row r="27" spans="1:39" s="1" customFormat="1" ht="25.5" customHeight="1" x14ac:dyDescent="0.25">
      <c r="A27" s="7">
        <v>19</v>
      </c>
      <c r="B27" s="5" t="s">
        <v>31</v>
      </c>
      <c r="C27" s="5" t="s">
        <v>21</v>
      </c>
      <c r="D27" s="70" t="s">
        <v>56</v>
      </c>
      <c r="E27" s="4">
        <v>19</v>
      </c>
      <c r="F27" s="4">
        <f>SUM(G27:AN27)</f>
        <v>25</v>
      </c>
      <c r="H27" s="122">
        <v>0</v>
      </c>
      <c r="I27" s="122">
        <v>-10</v>
      </c>
      <c r="J27" s="122">
        <v>-10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-5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>
        <v>0</v>
      </c>
      <c r="AG27" s="122">
        <v>0</v>
      </c>
      <c r="AH27" s="122">
        <v>0</v>
      </c>
      <c r="AI27" s="122">
        <v>0</v>
      </c>
      <c r="AJ27" s="122">
        <v>50</v>
      </c>
      <c r="AK27" s="122"/>
      <c r="AL27" s="122"/>
      <c r="AM27" s="122"/>
    </row>
    <row r="28" spans="1:39" s="1" customFormat="1" ht="25.5" customHeight="1" x14ac:dyDescent="0.25">
      <c r="A28" s="7">
        <v>20</v>
      </c>
      <c r="B28" s="5" t="s">
        <v>13</v>
      </c>
      <c r="C28" s="5" t="s">
        <v>14</v>
      </c>
      <c r="D28" s="54" t="s">
        <v>44</v>
      </c>
      <c r="E28" s="4">
        <v>20</v>
      </c>
      <c r="F28" s="4">
        <f>SUM(G28:AN28)</f>
        <v>30</v>
      </c>
      <c r="H28" s="122">
        <v>-10</v>
      </c>
      <c r="I28" s="122">
        <v>-10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0</v>
      </c>
      <c r="AJ28" s="122">
        <v>50</v>
      </c>
      <c r="AK28" s="122"/>
      <c r="AL28" s="122"/>
      <c r="AM28" s="122"/>
    </row>
    <row r="29" spans="1:39" s="1" customFormat="1" ht="25.5" customHeight="1" x14ac:dyDescent="0.25">
      <c r="A29" s="7">
        <v>21</v>
      </c>
      <c r="B29" s="5" t="s">
        <v>1</v>
      </c>
      <c r="C29" s="5" t="s">
        <v>29</v>
      </c>
      <c r="D29" s="54" t="s">
        <v>54</v>
      </c>
      <c r="E29" s="4">
        <v>21</v>
      </c>
      <c r="F29" s="4">
        <f>SUM(G29:AN29)</f>
        <v>40</v>
      </c>
      <c r="H29" s="122">
        <v>0</v>
      </c>
      <c r="I29" s="122">
        <v>-10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2">
        <v>0</v>
      </c>
      <c r="AF29" s="122">
        <v>0</v>
      </c>
      <c r="AG29" s="122">
        <v>0</v>
      </c>
      <c r="AH29" s="122">
        <v>0</v>
      </c>
      <c r="AI29" s="122">
        <v>0</v>
      </c>
      <c r="AJ29" s="122">
        <v>50</v>
      </c>
      <c r="AK29" s="122"/>
      <c r="AL29" s="122"/>
      <c r="AM29" s="122"/>
    </row>
    <row r="30" spans="1:39" s="1" customFormat="1" ht="25.5" customHeight="1" x14ac:dyDescent="0.25">
      <c r="A30" s="7">
        <v>22</v>
      </c>
      <c r="B30" s="5" t="s">
        <v>25</v>
      </c>
      <c r="C30" s="5" t="s">
        <v>26</v>
      </c>
      <c r="D30" s="70" t="s">
        <v>52</v>
      </c>
      <c r="E30" s="4">
        <v>21</v>
      </c>
      <c r="F30" s="4">
        <f>SUM(G30:AN30)</f>
        <v>40</v>
      </c>
      <c r="H30" s="122">
        <v>0</v>
      </c>
      <c r="I30" s="122">
        <v>-10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2">
        <v>0</v>
      </c>
      <c r="AG30" s="122">
        <v>0</v>
      </c>
      <c r="AH30" s="122">
        <v>0</v>
      </c>
      <c r="AI30" s="122">
        <v>0</v>
      </c>
      <c r="AJ30" s="122">
        <v>50</v>
      </c>
      <c r="AK30" s="122"/>
      <c r="AL30" s="122"/>
      <c r="AM30" s="122"/>
    </row>
    <row r="31" spans="1:39" s="1" customFormat="1" ht="25.5" customHeight="1" x14ac:dyDescent="0.25">
      <c r="A31" s="7">
        <v>23</v>
      </c>
      <c r="B31" s="5" t="s">
        <v>32</v>
      </c>
      <c r="C31" s="5" t="s">
        <v>33</v>
      </c>
      <c r="D31" s="118" t="s">
        <v>57</v>
      </c>
      <c r="E31" s="4">
        <v>23</v>
      </c>
      <c r="F31" s="4">
        <f>SUM(G31:AN31)</f>
        <v>45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-5</v>
      </c>
      <c r="AD31" s="122">
        <v>0</v>
      </c>
      <c r="AE31" s="122">
        <v>0</v>
      </c>
      <c r="AF31" s="122">
        <v>0</v>
      </c>
      <c r="AG31" s="122">
        <v>0</v>
      </c>
      <c r="AH31" s="122">
        <v>0</v>
      </c>
      <c r="AI31" s="122">
        <v>0</v>
      </c>
      <c r="AJ31" s="122">
        <v>50</v>
      </c>
      <c r="AK31" s="122"/>
      <c r="AL31" s="122"/>
      <c r="AM31" s="122"/>
    </row>
    <row r="32" spans="1:39" s="1" customFormat="1" ht="25.5" customHeight="1" x14ac:dyDescent="0.25">
      <c r="A32" s="7">
        <v>24</v>
      </c>
      <c r="B32" s="8" t="s">
        <v>162</v>
      </c>
      <c r="C32" s="8" t="s">
        <v>163</v>
      </c>
      <c r="D32" s="121" t="s">
        <v>161</v>
      </c>
      <c r="E32" s="4">
        <v>23</v>
      </c>
      <c r="F32" s="4">
        <f>SUM(G32:AN32)</f>
        <v>45</v>
      </c>
      <c r="G32" s="3"/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-5</v>
      </c>
      <c r="AD32" s="122">
        <v>0</v>
      </c>
      <c r="AE32" s="122">
        <v>0</v>
      </c>
      <c r="AF32" s="122">
        <v>0</v>
      </c>
      <c r="AG32" s="122">
        <v>0</v>
      </c>
      <c r="AH32" s="122">
        <v>0</v>
      </c>
      <c r="AI32" s="122">
        <v>0</v>
      </c>
      <c r="AJ32" s="122">
        <v>50</v>
      </c>
      <c r="AK32" s="122"/>
      <c r="AL32" s="122"/>
      <c r="AM32" s="122"/>
    </row>
    <row r="33" spans="1:39" s="1" customFormat="1" ht="25.5" customHeight="1" x14ac:dyDescent="0.25">
      <c r="A33" s="7">
        <v>25</v>
      </c>
      <c r="B33" s="5" t="s">
        <v>128</v>
      </c>
      <c r="C33" s="5" t="s">
        <v>127</v>
      </c>
      <c r="D33" s="117" t="s">
        <v>126</v>
      </c>
      <c r="E33" s="4">
        <v>25</v>
      </c>
      <c r="F33" s="4">
        <f>SUM(G33:AN33)</f>
        <v>50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122">
        <v>50</v>
      </c>
      <c r="AK33" s="122"/>
      <c r="AL33" s="122"/>
      <c r="AM33" s="122"/>
    </row>
    <row r="34" spans="1:39" s="1" customFormat="1" ht="25.5" customHeight="1" x14ac:dyDescent="0.25">
      <c r="A34" s="7">
        <v>26</v>
      </c>
      <c r="B34" s="5" t="s">
        <v>31</v>
      </c>
      <c r="C34" s="5" t="s">
        <v>21</v>
      </c>
      <c r="D34" s="118" t="s">
        <v>64</v>
      </c>
      <c r="E34" s="4">
        <v>25</v>
      </c>
      <c r="F34" s="4">
        <f>SUM(G34:AN34)</f>
        <v>50</v>
      </c>
      <c r="H34" s="124">
        <v>0</v>
      </c>
      <c r="I34" s="122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0</v>
      </c>
      <c r="AJ34" s="122">
        <v>50</v>
      </c>
      <c r="AK34" s="122"/>
      <c r="AL34" s="122"/>
      <c r="AM34" s="122"/>
    </row>
    <row r="35" spans="1:39" s="1" customFormat="1" ht="25.5" customHeight="1" x14ac:dyDescent="0.25">
      <c r="A35" s="7">
        <v>27</v>
      </c>
      <c r="B35" s="5" t="s">
        <v>38</v>
      </c>
      <c r="C35" s="5" t="s">
        <v>38</v>
      </c>
      <c r="D35" s="70" t="s">
        <v>61</v>
      </c>
      <c r="E35" s="4">
        <v>25</v>
      </c>
      <c r="F35" s="4">
        <f>SUM(G35:AN35)</f>
        <v>50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122">
        <v>0</v>
      </c>
      <c r="AF35" s="122">
        <v>0</v>
      </c>
      <c r="AG35" s="122">
        <v>0</v>
      </c>
      <c r="AH35" s="122">
        <v>0</v>
      </c>
      <c r="AI35" s="122">
        <v>0</v>
      </c>
      <c r="AJ35" s="122">
        <v>50</v>
      </c>
      <c r="AK35" s="126"/>
      <c r="AL35" s="126"/>
      <c r="AM35" s="126"/>
    </row>
    <row r="36" spans="1:39" s="1" customFormat="1" ht="25.5" customHeight="1" x14ac:dyDescent="0.25">
      <c r="A36" s="7">
        <v>28</v>
      </c>
      <c r="B36" s="5" t="s">
        <v>34</v>
      </c>
      <c r="C36" s="5" t="s">
        <v>35</v>
      </c>
      <c r="D36" s="54" t="s">
        <v>58</v>
      </c>
      <c r="E36" s="4">
        <v>25</v>
      </c>
      <c r="F36" s="4">
        <f>SUM(G36:AN36)</f>
        <v>50</v>
      </c>
      <c r="G36" s="3"/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2">
        <v>0</v>
      </c>
      <c r="AF36" s="122">
        <v>0</v>
      </c>
      <c r="AG36" s="122">
        <v>0</v>
      </c>
      <c r="AH36" s="122">
        <v>0</v>
      </c>
      <c r="AI36" s="122">
        <v>0</v>
      </c>
      <c r="AJ36" s="122">
        <v>50</v>
      </c>
      <c r="AK36" s="122"/>
      <c r="AL36" s="122"/>
      <c r="AM36" s="122"/>
    </row>
    <row r="37" spans="1:39" s="1" customFormat="1" ht="25.5" customHeight="1" x14ac:dyDescent="0.25">
      <c r="A37" s="7">
        <v>29</v>
      </c>
      <c r="B37" s="5" t="s">
        <v>36</v>
      </c>
      <c r="C37" s="5" t="s">
        <v>17</v>
      </c>
      <c r="D37" s="55" t="s">
        <v>59</v>
      </c>
      <c r="E37" s="4">
        <v>25</v>
      </c>
      <c r="F37" s="4">
        <f>SUM(G37:AN37)</f>
        <v>50</v>
      </c>
      <c r="G37" s="3"/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2">
        <v>0</v>
      </c>
      <c r="AF37" s="122">
        <v>0</v>
      </c>
      <c r="AG37" s="122">
        <v>0</v>
      </c>
      <c r="AH37" s="122">
        <v>0</v>
      </c>
      <c r="AI37" s="122">
        <v>0</v>
      </c>
      <c r="AJ37" s="122">
        <v>50</v>
      </c>
      <c r="AK37" s="122"/>
      <c r="AL37" s="122"/>
      <c r="AM37" s="122"/>
    </row>
  </sheetData>
  <sortState ref="A9:AM37">
    <sortCondition ref="F9:F37"/>
    <sortCondition ref="D9:D37"/>
  </sortState>
  <mergeCells count="10">
    <mergeCell ref="H5:AM5"/>
    <mergeCell ref="A3:F3"/>
    <mergeCell ref="A2:F2"/>
    <mergeCell ref="A1:F1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2" workbookViewId="0">
      <selection activeCell="G38" sqref="G38"/>
    </sheetView>
  </sheetViews>
  <sheetFormatPr defaultRowHeight="15.75" x14ac:dyDescent="0.25"/>
  <cols>
    <col min="1" max="1" width="3.75" customWidth="1"/>
    <col min="2" max="2" width="16" customWidth="1"/>
    <col min="3" max="3" width="4.75" customWidth="1"/>
    <col min="4" max="8" width="3.875" customWidth="1"/>
    <col min="9" max="10" width="2.75" customWidth="1"/>
    <col min="11" max="11" width="32.125" customWidth="1"/>
    <col min="12" max="12" width="3.875" style="11" customWidth="1"/>
    <col min="13" max="13" width="7.625" customWidth="1"/>
  </cols>
  <sheetData>
    <row r="1" spans="1:13" s="61" customFormat="1" ht="16.5" thickBot="1" x14ac:dyDescent="0.3">
      <c r="L1" s="62"/>
    </row>
    <row r="2" spans="1:13" s="1" customFormat="1" ht="13.5" customHeight="1" x14ac:dyDescent="0.25">
      <c r="B2" s="95" t="s">
        <v>66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 t="s">
        <v>160</v>
      </c>
    </row>
    <row r="3" spans="1:13" s="1" customFormat="1" ht="13.5" customHeight="1" x14ac:dyDescent="0.25">
      <c r="B3" s="100" t="s">
        <v>67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98"/>
    </row>
    <row r="4" spans="1:13" s="1" customFormat="1" ht="25.5" thickBot="1" x14ac:dyDescent="0.3">
      <c r="A4" s="12"/>
      <c r="B4" s="13" t="s">
        <v>106</v>
      </c>
      <c r="C4" s="14"/>
      <c r="D4" s="102" t="s">
        <v>68</v>
      </c>
      <c r="E4" s="103"/>
      <c r="F4" s="103"/>
      <c r="G4" s="103"/>
      <c r="H4" s="103"/>
      <c r="I4" s="103"/>
      <c r="J4" s="103"/>
      <c r="K4" s="103"/>
      <c r="L4" s="103"/>
      <c r="M4" s="99"/>
    </row>
    <row r="5" spans="1:13" s="1" customFormat="1" ht="15" customHeight="1" x14ac:dyDescent="0.25">
      <c r="A5" s="15" t="s">
        <v>69</v>
      </c>
      <c r="B5" s="104" t="s">
        <v>70</v>
      </c>
      <c r="C5" s="16" t="s">
        <v>71</v>
      </c>
      <c r="D5" s="17" t="s">
        <v>72</v>
      </c>
      <c r="E5" s="16" t="s">
        <v>73</v>
      </c>
      <c r="F5" s="17" t="s">
        <v>74</v>
      </c>
      <c r="G5" s="18" t="s">
        <v>75</v>
      </c>
      <c r="H5" s="19" t="s">
        <v>76</v>
      </c>
      <c r="I5" s="106" t="s">
        <v>77</v>
      </c>
      <c r="J5" s="107"/>
      <c r="K5" s="104" t="s">
        <v>78</v>
      </c>
      <c r="L5" s="104"/>
      <c r="M5" s="108" t="s">
        <v>79</v>
      </c>
    </row>
    <row r="6" spans="1:13" s="1" customFormat="1" ht="16.5" thickBot="1" x14ac:dyDescent="0.3">
      <c r="A6" s="20" t="s">
        <v>80</v>
      </c>
      <c r="B6" s="105"/>
      <c r="C6" s="21" t="s">
        <v>81</v>
      </c>
      <c r="D6" s="22" t="s">
        <v>81</v>
      </c>
      <c r="E6" s="21" t="s">
        <v>82</v>
      </c>
      <c r="F6" s="21" t="s">
        <v>82</v>
      </c>
      <c r="G6" s="23" t="s">
        <v>82</v>
      </c>
      <c r="H6" s="21" t="s">
        <v>82</v>
      </c>
      <c r="I6" s="24" t="s">
        <v>83</v>
      </c>
      <c r="J6" s="25" t="s">
        <v>84</v>
      </c>
      <c r="K6" s="105"/>
      <c r="L6" s="105"/>
      <c r="M6" s="109"/>
    </row>
    <row r="7" spans="1:13" s="1" customFormat="1" ht="3.75" customHeigh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56"/>
    </row>
    <row r="8" spans="1:13" s="1" customFormat="1" ht="15" customHeight="1" x14ac:dyDescent="0.25">
      <c r="A8" s="26">
        <v>1</v>
      </c>
      <c r="B8" s="27" t="s">
        <v>85</v>
      </c>
      <c r="C8" s="28">
        <v>0</v>
      </c>
      <c r="D8" s="29">
        <v>0</v>
      </c>
      <c r="E8" s="29">
        <v>0</v>
      </c>
      <c r="F8" s="29">
        <v>0</v>
      </c>
      <c r="G8" s="30">
        <f t="shared" ref="G8:G37" si="0">E8+F8</f>
        <v>0</v>
      </c>
      <c r="H8" s="29">
        <v>10</v>
      </c>
      <c r="I8" s="29">
        <v>1</v>
      </c>
      <c r="J8" s="31">
        <v>1</v>
      </c>
      <c r="K8" s="94" t="s">
        <v>86</v>
      </c>
      <c r="L8" s="94"/>
      <c r="M8" s="32">
        <v>44542</v>
      </c>
    </row>
    <row r="9" spans="1:13" s="1" customFormat="1" ht="15" customHeight="1" x14ac:dyDescent="0.25">
      <c r="A9" s="26">
        <v>2</v>
      </c>
      <c r="B9" s="27" t="s">
        <v>87</v>
      </c>
      <c r="C9" s="28">
        <v>0</v>
      </c>
      <c r="D9" s="29">
        <v>0</v>
      </c>
      <c r="E9" s="29">
        <v>0</v>
      </c>
      <c r="F9" s="29">
        <v>0</v>
      </c>
      <c r="G9" s="30">
        <f t="shared" si="0"/>
        <v>0</v>
      </c>
      <c r="H9" s="29">
        <v>10</v>
      </c>
      <c r="I9" s="29">
        <v>1</v>
      </c>
      <c r="J9" s="31">
        <v>1</v>
      </c>
      <c r="K9" s="94" t="s">
        <v>88</v>
      </c>
      <c r="L9" s="94"/>
      <c r="M9" s="32">
        <v>44551</v>
      </c>
    </row>
    <row r="10" spans="1:13" s="1" customFormat="1" ht="15" customHeight="1" x14ac:dyDescent="0.25">
      <c r="A10" s="26">
        <v>3</v>
      </c>
      <c r="B10" s="27" t="s">
        <v>89</v>
      </c>
      <c r="C10" s="28">
        <v>0</v>
      </c>
      <c r="D10" s="29">
        <v>0</v>
      </c>
      <c r="E10" s="29">
        <v>0</v>
      </c>
      <c r="F10" s="29">
        <v>0</v>
      </c>
      <c r="G10" s="30">
        <f t="shared" si="0"/>
        <v>0</v>
      </c>
      <c r="H10" s="29">
        <v>10</v>
      </c>
      <c r="I10" s="29">
        <v>7</v>
      </c>
      <c r="J10" s="31">
        <v>7</v>
      </c>
      <c r="K10" s="94" t="s">
        <v>90</v>
      </c>
      <c r="L10" s="94"/>
      <c r="M10" s="32">
        <v>44551</v>
      </c>
    </row>
    <row r="11" spans="1:13" s="1" customFormat="1" ht="15" customHeight="1" x14ac:dyDescent="0.25">
      <c r="A11" s="26">
        <v>4</v>
      </c>
      <c r="B11" s="33" t="s">
        <v>91</v>
      </c>
      <c r="C11" s="34">
        <v>0</v>
      </c>
      <c r="D11" s="35">
        <v>0</v>
      </c>
      <c r="E11" s="35">
        <v>0</v>
      </c>
      <c r="F11" s="35">
        <v>0</v>
      </c>
      <c r="G11" s="36">
        <f t="shared" si="0"/>
        <v>0</v>
      </c>
      <c r="H11" s="29">
        <v>10</v>
      </c>
      <c r="I11" s="29">
        <v>7</v>
      </c>
      <c r="J11" s="31">
        <v>7</v>
      </c>
      <c r="K11" s="94" t="s">
        <v>92</v>
      </c>
      <c r="L11" s="94"/>
      <c r="M11" s="32">
        <v>44556</v>
      </c>
    </row>
    <row r="12" spans="1:13" s="1" customFormat="1" ht="15" customHeight="1" x14ac:dyDescent="0.25">
      <c r="A12" s="26">
        <v>5</v>
      </c>
      <c r="B12" s="37" t="s">
        <v>93</v>
      </c>
      <c r="C12" s="34">
        <v>0</v>
      </c>
      <c r="D12" s="35">
        <v>0</v>
      </c>
      <c r="E12" s="35">
        <v>0</v>
      </c>
      <c r="F12" s="35">
        <v>0</v>
      </c>
      <c r="G12" s="36">
        <f>E12+F12</f>
        <v>0</v>
      </c>
      <c r="H12" s="29">
        <v>10</v>
      </c>
      <c r="I12" s="29">
        <v>7</v>
      </c>
      <c r="J12" s="31">
        <v>7</v>
      </c>
      <c r="K12" s="94" t="s">
        <v>94</v>
      </c>
      <c r="L12" s="94"/>
      <c r="M12" s="32">
        <v>44557</v>
      </c>
    </row>
    <row r="13" spans="1:13" s="1" customFormat="1" ht="15" customHeight="1" x14ac:dyDescent="0.25">
      <c r="A13" s="26">
        <v>6</v>
      </c>
      <c r="B13" s="37" t="s">
        <v>95</v>
      </c>
      <c r="C13" s="34">
        <v>0</v>
      </c>
      <c r="D13" s="35">
        <v>0</v>
      </c>
      <c r="E13" s="35">
        <v>0</v>
      </c>
      <c r="F13" s="35">
        <v>0</v>
      </c>
      <c r="G13" s="36">
        <f>E13+F13</f>
        <v>0</v>
      </c>
      <c r="H13" s="29">
        <v>10</v>
      </c>
      <c r="I13" s="29">
        <v>7</v>
      </c>
      <c r="J13" s="31">
        <v>7</v>
      </c>
      <c r="K13" s="94" t="s">
        <v>96</v>
      </c>
      <c r="L13" s="94"/>
      <c r="M13" s="32">
        <v>44558</v>
      </c>
    </row>
    <row r="14" spans="1:13" s="1" customFormat="1" ht="15" customHeight="1" x14ac:dyDescent="0.25">
      <c r="A14" s="26">
        <v>7</v>
      </c>
      <c r="B14" s="33" t="s">
        <v>97</v>
      </c>
      <c r="C14" s="34">
        <v>0</v>
      </c>
      <c r="D14" s="35">
        <v>0</v>
      </c>
      <c r="E14" s="35">
        <v>0</v>
      </c>
      <c r="F14" s="35">
        <v>0</v>
      </c>
      <c r="G14" s="36">
        <f t="shared" si="0"/>
        <v>0</v>
      </c>
      <c r="H14" s="29">
        <v>10</v>
      </c>
      <c r="I14" s="29">
        <v>7</v>
      </c>
      <c r="J14" s="31">
        <v>7</v>
      </c>
      <c r="K14" s="94" t="s">
        <v>98</v>
      </c>
      <c r="L14" s="94"/>
      <c r="M14" s="32">
        <v>44559</v>
      </c>
    </row>
    <row r="15" spans="1:13" s="1" customFormat="1" ht="15" customHeight="1" x14ac:dyDescent="0.25">
      <c r="A15" s="26">
        <v>8</v>
      </c>
      <c r="B15" s="37" t="s">
        <v>99</v>
      </c>
      <c r="C15" s="34">
        <v>0</v>
      </c>
      <c r="D15" s="35">
        <v>0</v>
      </c>
      <c r="E15" s="35">
        <v>0</v>
      </c>
      <c r="F15" s="35">
        <v>0</v>
      </c>
      <c r="G15" s="36">
        <f t="shared" si="0"/>
        <v>0</v>
      </c>
      <c r="H15" s="29">
        <v>10</v>
      </c>
      <c r="I15" s="29">
        <v>1</v>
      </c>
      <c r="J15" s="31">
        <v>1</v>
      </c>
      <c r="K15" s="94" t="s">
        <v>100</v>
      </c>
      <c r="L15" s="94"/>
      <c r="M15" s="32">
        <v>40907</v>
      </c>
    </row>
    <row r="16" spans="1:13" s="1" customFormat="1" ht="15" customHeight="1" x14ac:dyDescent="0.25">
      <c r="A16" s="26">
        <v>9</v>
      </c>
      <c r="B16" s="37" t="s">
        <v>107</v>
      </c>
      <c r="C16" s="34">
        <v>0</v>
      </c>
      <c r="D16" s="35">
        <v>0</v>
      </c>
      <c r="E16" s="35">
        <v>0</v>
      </c>
      <c r="F16" s="35">
        <v>0</v>
      </c>
      <c r="G16" s="36">
        <f t="shared" si="0"/>
        <v>0</v>
      </c>
      <c r="H16" s="29">
        <v>10</v>
      </c>
      <c r="I16" s="29">
        <v>1</v>
      </c>
      <c r="J16" s="31">
        <v>1</v>
      </c>
      <c r="K16" s="94" t="s">
        <v>108</v>
      </c>
      <c r="L16" s="94"/>
      <c r="M16" s="32">
        <v>44577</v>
      </c>
    </row>
    <row r="17" spans="1:13" s="1" customFormat="1" ht="15" customHeight="1" x14ac:dyDescent="0.25">
      <c r="A17" s="26">
        <v>10</v>
      </c>
      <c r="B17" s="37" t="s">
        <v>109</v>
      </c>
      <c r="C17" s="34">
        <v>0</v>
      </c>
      <c r="D17" s="35">
        <v>0</v>
      </c>
      <c r="E17" s="35">
        <v>0</v>
      </c>
      <c r="F17" s="35">
        <v>0</v>
      </c>
      <c r="G17" s="36">
        <f t="shared" si="0"/>
        <v>0</v>
      </c>
      <c r="H17" s="29">
        <v>10</v>
      </c>
      <c r="I17" s="29">
        <v>7</v>
      </c>
      <c r="J17" s="31">
        <v>7</v>
      </c>
      <c r="K17" s="94" t="s">
        <v>110</v>
      </c>
      <c r="L17" s="94"/>
      <c r="M17" s="32">
        <v>44577</v>
      </c>
    </row>
    <row r="18" spans="1:13" s="1" customFormat="1" ht="15" customHeight="1" x14ac:dyDescent="0.25">
      <c r="A18" s="26">
        <v>11</v>
      </c>
      <c r="B18" s="37" t="s">
        <v>111</v>
      </c>
      <c r="C18" s="34">
        <v>0</v>
      </c>
      <c r="D18" s="35">
        <v>0</v>
      </c>
      <c r="E18" s="35">
        <v>0</v>
      </c>
      <c r="F18" s="35">
        <v>0</v>
      </c>
      <c r="G18" s="36">
        <f t="shared" si="0"/>
        <v>0</v>
      </c>
      <c r="H18" s="29">
        <v>20</v>
      </c>
      <c r="I18" s="29">
        <v>1</v>
      </c>
      <c r="J18" s="31">
        <v>1</v>
      </c>
      <c r="K18" s="94" t="s">
        <v>112</v>
      </c>
      <c r="L18" s="94"/>
      <c r="M18" s="32">
        <v>44581</v>
      </c>
    </row>
    <row r="19" spans="1:13" s="1" customFormat="1" ht="15" customHeight="1" x14ac:dyDescent="0.25">
      <c r="A19" s="26">
        <v>12</v>
      </c>
      <c r="B19" s="37" t="s">
        <v>113</v>
      </c>
      <c r="C19" s="34">
        <v>0</v>
      </c>
      <c r="D19" s="35">
        <v>0</v>
      </c>
      <c r="E19" s="35">
        <v>0</v>
      </c>
      <c r="F19" s="35">
        <v>0</v>
      </c>
      <c r="G19" s="36">
        <f t="shared" si="0"/>
        <v>0</v>
      </c>
      <c r="H19" s="29">
        <v>10</v>
      </c>
      <c r="I19" s="29">
        <v>1</v>
      </c>
      <c r="J19" s="31">
        <v>1</v>
      </c>
      <c r="K19" s="94" t="s">
        <v>114</v>
      </c>
      <c r="L19" s="94"/>
      <c r="M19" s="32">
        <v>44583</v>
      </c>
    </row>
    <row r="20" spans="1:13" s="1" customFormat="1" ht="15.75" customHeight="1" x14ac:dyDescent="0.25">
      <c r="A20" s="26">
        <v>13</v>
      </c>
      <c r="B20" s="37" t="s">
        <v>115</v>
      </c>
      <c r="C20" s="34">
        <v>0</v>
      </c>
      <c r="D20" s="35">
        <v>0</v>
      </c>
      <c r="E20" s="35">
        <v>0</v>
      </c>
      <c r="F20" s="35">
        <v>0</v>
      </c>
      <c r="G20" s="36">
        <f t="shared" si="0"/>
        <v>0</v>
      </c>
      <c r="H20" s="29">
        <v>10</v>
      </c>
      <c r="I20" s="29">
        <v>1</v>
      </c>
      <c r="J20" s="31">
        <v>1</v>
      </c>
      <c r="K20" s="111" t="s">
        <v>116</v>
      </c>
      <c r="L20" s="112"/>
      <c r="M20" s="32">
        <v>25</v>
      </c>
    </row>
    <row r="21" spans="1:13" s="1" customFormat="1" ht="15" customHeight="1" x14ac:dyDescent="0.25">
      <c r="A21" s="26">
        <v>14</v>
      </c>
      <c r="B21" s="37" t="s">
        <v>117</v>
      </c>
      <c r="C21" s="34">
        <v>0</v>
      </c>
      <c r="D21" s="35">
        <v>0</v>
      </c>
      <c r="E21" s="35">
        <v>0</v>
      </c>
      <c r="F21" s="35">
        <v>0</v>
      </c>
      <c r="G21" s="36">
        <f t="shared" si="0"/>
        <v>0</v>
      </c>
      <c r="H21" s="29">
        <v>10</v>
      </c>
      <c r="I21" s="29">
        <v>1</v>
      </c>
      <c r="J21" s="31">
        <v>1</v>
      </c>
      <c r="K21" s="94" t="s">
        <v>118</v>
      </c>
      <c r="L21" s="94"/>
      <c r="M21" s="32">
        <v>44588</v>
      </c>
    </row>
    <row r="22" spans="1:13" s="1" customFormat="1" ht="15" customHeight="1" x14ac:dyDescent="0.25">
      <c r="A22" s="26">
        <v>15</v>
      </c>
      <c r="B22" s="37" t="s">
        <v>119</v>
      </c>
      <c r="C22" s="34">
        <v>0</v>
      </c>
      <c r="D22" s="35">
        <v>0</v>
      </c>
      <c r="E22" s="35">
        <v>0</v>
      </c>
      <c r="F22" s="35">
        <v>0</v>
      </c>
      <c r="G22" s="36">
        <f t="shared" si="0"/>
        <v>0</v>
      </c>
      <c r="H22" s="29">
        <v>10</v>
      </c>
      <c r="I22" s="29">
        <v>1</v>
      </c>
      <c r="J22" s="31">
        <v>1</v>
      </c>
      <c r="K22" s="94" t="s">
        <v>120</v>
      </c>
      <c r="L22" s="94"/>
      <c r="M22" s="32">
        <v>44591</v>
      </c>
    </row>
    <row r="23" spans="1:13" s="1" customFormat="1" ht="15" customHeight="1" x14ac:dyDescent="0.25">
      <c r="A23" s="26">
        <v>16</v>
      </c>
      <c r="B23" s="37" t="s">
        <v>121</v>
      </c>
      <c r="C23" s="34">
        <v>0</v>
      </c>
      <c r="D23" s="35">
        <v>0</v>
      </c>
      <c r="E23" s="35">
        <v>0</v>
      </c>
      <c r="F23" s="35">
        <v>0</v>
      </c>
      <c r="G23" s="36">
        <f t="shared" si="0"/>
        <v>0</v>
      </c>
      <c r="H23" s="29">
        <v>10</v>
      </c>
      <c r="I23" s="29">
        <v>1</v>
      </c>
      <c r="J23" s="31">
        <v>1</v>
      </c>
      <c r="K23" s="94" t="s">
        <v>122</v>
      </c>
      <c r="L23" s="94"/>
      <c r="M23" s="32">
        <v>44592</v>
      </c>
    </row>
    <row r="24" spans="1:13" s="1" customFormat="1" ht="15" customHeight="1" x14ac:dyDescent="0.25">
      <c r="A24" s="26">
        <v>17</v>
      </c>
      <c r="B24" s="68" t="s">
        <v>131</v>
      </c>
      <c r="C24" s="34">
        <v>0</v>
      </c>
      <c r="D24" s="35">
        <v>0</v>
      </c>
      <c r="E24" s="35">
        <v>0</v>
      </c>
      <c r="F24" s="35">
        <v>0</v>
      </c>
      <c r="G24" s="35">
        <f t="shared" si="0"/>
        <v>0</v>
      </c>
      <c r="H24" s="29">
        <v>10</v>
      </c>
      <c r="I24" s="29">
        <v>1</v>
      </c>
      <c r="J24" s="31">
        <v>1</v>
      </c>
      <c r="K24" s="111" t="s">
        <v>132</v>
      </c>
      <c r="L24" s="112"/>
      <c r="M24" s="32">
        <v>44605</v>
      </c>
    </row>
    <row r="25" spans="1:13" s="1" customFormat="1" ht="15" customHeight="1" x14ac:dyDescent="0.25">
      <c r="A25" s="26">
        <v>18</v>
      </c>
      <c r="B25" s="68" t="s">
        <v>129</v>
      </c>
      <c r="C25" s="34">
        <v>0</v>
      </c>
      <c r="D25" s="35">
        <v>0</v>
      </c>
      <c r="E25" s="35">
        <v>0</v>
      </c>
      <c r="F25" s="35">
        <v>0</v>
      </c>
      <c r="G25" s="35">
        <f t="shared" si="0"/>
        <v>0</v>
      </c>
      <c r="H25" s="29">
        <v>10</v>
      </c>
      <c r="I25" s="29">
        <v>1</v>
      </c>
      <c r="J25" s="31">
        <v>1</v>
      </c>
      <c r="K25" s="94" t="s">
        <v>133</v>
      </c>
      <c r="L25" s="94"/>
      <c r="M25" s="32">
        <v>44608</v>
      </c>
    </row>
    <row r="26" spans="1:13" s="1" customFormat="1" ht="15" customHeight="1" x14ac:dyDescent="0.25">
      <c r="A26" s="26">
        <v>19</v>
      </c>
      <c r="B26" s="68" t="s">
        <v>130</v>
      </c>
      <c r="C26" s="34">
        <v>0</v>
      </c>
      <c r="D26" s="35">
        <v>0</v>
      </c>
      <c r="E26" s="35">
        <v>0</v>
      </c>
      <c r="F26" s="35">
        <v>0</v>
      </c>
      <c r="G26" s="35">
        <f t="shared" si="0"/>
        <v>0</v>
      </c>
      <c r="H26" s="29">
        <v>10</v>
      </c>
      <c r="I26" s="29">
        <v>1</v>
      </c>
      <c r="J26" s="31">
        <v>1</v>
      </c>
      <c r="K26" s="94" t="s">
        <v>133</v>
      </c>
      <c r="L26" s="94"/>
      <c r="M26" s="32">
        <v>44611</v>
      </c>
    </row>
    <row r="27" spans="1:13" s="1" customFormat="1" ht="15" customHeight="1" x14ac:dyDescent="0.25">
      <c r="A27" s="26">
        <v>20</v>
      </c>
      <c r="B27" s="68" t="s">
        <v>134</v>
      </c>
      <c r="C27" s="34">
        <v>0</v>
      </c>
      <c r="D27" s="35">
        <v>0</v>
      </c>
      <c r="E27" s="35">
        <v>0</v>
      </c>
      <c r="F27" s="35">
        <v>0</v>
      </c>
      <c r="G27" s="35">
        <f t="shared" si="0"/>
        <v>0</v>
      </c>
      <c r="H27" s="29">
        <v>20</v>
      </c>
      <c r="I27" s="29">
        <v>1</v>
      </c>
      <c r="J27" s="31">
        <v>1</v>
      </c>
      <c r="K27" s="94" t="s">
        <v>133</v>
      </c>
      <c r="L27" s="94"/>
      <c r="M27" s="32">
        <v>44614</v>
      </c>
    </row>
    <row r="28" spans="1:13" s="1" customFormat="1" ht="15" customHeight="1" x14ac:dyDescent="0.25">
      <c r="A28" s="26">
        <v>21</v>
      </c>
      <c r="B28" s="68" t="s">
        <v>135</v>
      </c>
      <c r="C28" s="34">
        <v>0</v>
      </c>
      <c r="D28" s="35">
        <v>0</v>
      </c>
      <c r="E28" s="35">
        <v>0</v>
      </c>
      <c r="F28" s="35">
        <v>0</v>
      </c>
      <c r="G28" s="35">
        <f t="shared" si="0"/>
        <v>0</v>
      </c>
      <c r="H28" s="29">
        <v>10</v>
      </c>
      <c r="I28" s="29">
        <v>1</v>
      </c>
      <c r="J28" s="31">
        <v>1</v>
      </c>
      <c r="K28" s="94" t="s">
        <v>136</v>
      </c>
      <c r="L28" s="94"/>
      <c r="M28" s="32">
        <v>44617</v>
      </c>
    </row>
    <row r="29" spans="1:13" s="1" customFormat="1" ht="15" customHeight="1" x14ac:dyDescent="0.25">
      <c r="A29" s="26">
        <v>22</v>
      </c>
      <c r="B29" s="68" t="s">
        <v>137</v>
      </c>
      <c r="C29" s="34">
        <v>0</v>
      </c>
      <c r="D29" s="35">
        <v>0</v>
      </c>
      <c r="E29" s="35">
        <v>0</v>
      </c>
      <c r="F29" s="35">
        <v>0</v>
      </c>
      <c r="G29" s="35">
        <f t="shared" si="0"/>
        <v>0</v>
      </c>
      <c r="H29" s="29">
        <v>10</v>
      </c>
      <c r="I29" s="29">
        <v>1</v>
      </c>
      <c r="J29" s="31">
        <v>1</v>
      </c>
      <c r="K29" s="94" t="s">
        <v>138</v>
      </c>
      <c r="L29" s="94"/>
      <c r="M29" s="32">
        <v>44619</v>
      </c>
    </row>
    <row r="30" spans="1:13" s="1" customFormat="1" ht="15" customHeight="1" x14ac:dyDescent="0.25">
      <c r="A30" s="26">
        <v>23</v>
      </c>
      <c r="B30" s="68" t="s">
        <v>139</v>
      </c>
      <c r="C30" s="34">
        <v>0</v>
      </c>
      <c r="D30" s="35">
        <v>0</v>
      </c>
      <c r="E30" s="35">
        <v>0</v>
      </c>
      <c r="F30" s="35">
        <v>0</v>
      </c>
      <c r="G30" s="35">
        <f t="shared" si="0"/>
        <v>0</v>
      </c>
      <c r="H30" s="29">
        <v>10</v>
      </c>
      <c r="I30" s="29">
        <v>1</v>
      </c>
      <c r="J30" s="31">
        <v>1</v>
      </c>
      <c r="K30" s="94" t="s">
        <v>140</v>
      </c>
      <c r="L30" s="94"/>
      <c r="M30" s="32">
        <v>44621</v>
      </c>
    </row>
    <row r="31" spans="1:13" s="1" customFormat="1" ht="15.75" customHeight="1" x14ac:dyDescent="0.25">
      <c r="A31" s="26">
        <v>24</v>
      </c>
      <c r="B31" s="68" t="s">
        <v>141</v>
      </c>
      <c r="C31" s="34">
        <v>0</v>
      </c>
      <c r="D31" s="35">
        <v>0</v>
      </c>
      <c r="E31" s="35">
        <v>0</v>
      </c>
      <c r="F31" s="35">
        <v>0</v>
      </c>
      <c r="G31" s="35">
        <f t="shared" si="0"/>
        <v>0</v>
      </c>
      <c r="H31" s="29">
        <v>10</v>
      </c>
      <c r="I31" s="29">
        <v>1</v>
      </c>
      <c r="J31" s="31">
        <v>1</v>
      </c>
      <c r="K31" s="94" t="s">
        <v>142</v>
      </c>
      <c r="L31" s="94"/>
      <c r="M31" s="32">
        <v>44622</v>
      </c>
    </row>
    <row r="32" spans="1:13" s="1" customFormat="1" ht="15" customHeight="1" x14ac:dyDescent="0.25">
      <c r="A32" s="26">
        <v>25</v>
      </c>
      <c r="B32" s="68" t="s">
        <v>143</v>
      </c>
      <c r="C32" s="34">
        <v>0</v>
      </c>
      <c r="D32" s="35">
        <v>0</v>
      </c>
      <c r="E32" s="35">
        <v>0</v>
      </c>
      <c r="F32" s="35">
        <v>0</v>
      </c>
      <c r="G32" s="35">
        <f t="shared" si="0"/>
        <v>0</v>
      </c>
      <c r="H32" s="29">
        <v>10</v>
      </c>
      <c r="I32" s="29">
        <v>1</v>
      </c>
      <c r="J32" s="31">
        <v>1</v>
      </c>
      <c r="K32" s="94" t="s">
        <v>144</v>
      </c>
      <c r="L32" s="94"/>
      <c r="M32" s="32">
        <v>44623</v>
      </c>
    </row>
    <row r="33" spans="1:13" s="1" customFormat="1" ht="15" customHeight="1" x14ac:dyDescent="0.25">
      <c r="A33" s="26">
        <v>26</v>
      </c>
      <c r="B33" s="68" t="s">
        <v>145</v>
      </c>
      <c r="C33" s="34">
        <v>0</v>
      </c>
      <c r="D33" s="35">
        <v>0</v>
      </c>
      <c r="E33" s="35">
        <v>0</v>
      </c>
      <c r="F33" s="35">
        <v>0</v>
      </c>
      <c r="G33" s="35">
        <f t="shared" si="0"/>
        <v>0</v>
      </c>
      <c r="H33" s="29">
        <v>10</v>
      </c>
      <c r="I33" s="29">
        <v>1</v>
      </c>
      <c r="J33" s="31">
        <v>1</v>
      </c>
      <c r="K33" s="94" t="s">
        <v>146</v>
      </c>
      <c r="L33" s="94"/>
      <c r="M33" s="32">
        <v>44624</v>
      </c>
    </row>
    <row r="34" spans="1:13" s="1" customFormat="1" ht="15" customHeight="1" x14ac:dyDescent="0.25">
      <c r="A34" s="26">
        <v>27</v>
      </c>
      <c r="B34" s="68" t="s">
        <v>147</v>
      </c>
      <c r="C34" s="34">
        <v>0</v>
      </c>
      <c r="D34" s="35">
        <v>0</v>
      </c>
      <c r="E34" s="35">
        <v>0</v>
      </c>
      <c r="F34" s="35">
        <v>0</v>
      </c>
      <c r="G34" s="35">
        <f t="shared" si="0"/>
        <v>0</v>
      </c>
      <c r="H34" s="29">
        <v>10</v>
      </c>
      <c r="I34" s="29">
        <v>1</v>
      </c>
      <c r="J34" s="31">
        <v>1</v>
      </c>
      <c r="K34" s="94" t="s">
        <v>148</v>
      </c>
      <c r="L34" s="94"/>
      <c r="M34" s="32">
        <v>44625</v>
      </c>
    </row>
    <row r="35" spans="1:13" s="1" customFormat="1" ht="15" customHeight="1" x14ac:dyDescent="0.25">
      <c r="A35" s="26">
        <v>28</v>
      </c>
      <c r="B35" s="68" t="s">
        <v>149</v>
      </c>
      <c r="C35" s="34">
        <v>0</v>
      </c>
      <c r="D35" s="35">
        <v>0</v>
      </c>
      <c r="E35" s="35">
        <v>0</v>
      </c>
      <c r="F35" s="35">
        <v>0</v>
      </c>
      <c r="G35" s="35">
        <f t="shared" si="0"/>
        <v>0</v>
      </c>
      <c r="H35" s="29">
        <v>10</v>
      </c>
      <c r="I35" s="29">
        <v>1</v>
      </c>
      <c r="J35" s="31">
        <v>1</v>
      </c>
      <c r="K35" s="94" t="s">
        <v>150</v>
      </c>
      <c r="L35" s="94"/>
      <c r="M35" s="32">
        <v>44626</v>
      </c>
    </row>
    <row r="36" spans="1:13" s="1" customFormat="1" ht="15" customHeight="1" x14ac:dyDescent="0.25">
      <c r="A36" s="26">
        <v>29</v>
      </c>
      <c r="B36" s="68" t="s">
        <v>151</v>
      </c>
      <c r="C36" s="34">
        <v>0</v>
      </c>
      <c r="D36" s="35">
        <v>0</v>
      </c>
      <c r="E36" s="35">
        <v>50</v>
      </c>
      <c r="F36" s="35">
        <v>0</v>
      </c>
      <c r="G36" s="35">
        <f t="shared" si="0"/>
        <v>50</v>
      </c>
      <c r="H36" s="29">
        <v>20</v>
      </c>
      <c r="I36" s="29">
        <v>1</v>
      </c>
      <c r="J36" s="31">
        <v>1</v>
      </c>
      <c r="K36" s="94" t="s">
        <v>152</v>
      </c>
      <c r="L36" s="94"/>
      <c r="M36" s="32">
        <v>44627</v>
      </c>
    </row>
    <row r="37" spans="1:13" s="1" customFormat="1" ht="15" customHeight="1" x14ac:dyDescent="0.25">
      <c r="A37" s="26">
        <v>30</v>
      </c>
      <c r="B37" s="68" t="s">
        <v>153</v>
      </c>
      <c r="C37" s="34">
        <v>0</v>
      </c>
      <c r="D37" s="35">
        <v>0</v>
      </c>
      <c r="E37" s="35">
        <v>20</v>
      </c>
      <c r="F37" s="35">
        <v>0</v>
      </c>
      <c r="G37" s="35">
        <f t="shared" si="0"/>
        <v>20</v>
      </c>
      <c r="H37" s="29">
        <v>20</v>
      </c>
      <c r="I37" s="29">
        <v>1</v>
      </c>
      <c r="J37" s="31">
        <v>1</v>
      </c>
      <c r="K37" s="94" t="s">
        <v>154</v>
      </c>
      <c r="L37" s="94"/>
      <c r="M37" s="32">
        <v>44628</v>
      </c>
    </row>
    <row r="38" spans="1:13" s="1" customFormat="1" ht="15" customHeight="1" x14ac:dyDescent="0.25">
      <c r="A38" s="26">
        <v>31</v>
      </c>
      <c r="B38" s="68" t="s">
        <v>155</v>
      </c>
      <c r="C38" s="34">
        <v>0</v>
      </c>
      <c r="D38" s="35">
        <v>0</v>
      </c>
      <c r="E38" s="35">
        <v>0</v>
      </c>
      <c r="F38" s="35">
        <v>0</v>
      </c>
      <c r="G38" s="35">
        <f>E38+F38</f>
        <v>0</v>
      </c>
      <c r="H38" s="29">
        <v>10</v>
      </c>
      <c r="I38" s="29">
        <v>1</v>
      </c>
      <c r="J38" s="31">
        <v>1</v>
      </c>
      <c r="K38" s="94" t="s">
        <v>156</v>
      </c>
      <c r="L38" s="94"/>
      <c r="M38" s="32">
        <v>44630</v>
      </c>
    </row>
    <row r="39" spans="1:13" s="1" customFormat="1" ht="15" customHeight="1" x14ac:dyDescent="0.25">
      <c r="A39" s="26">
        <v>32</v>
      </c>
      <c r="B39" s="69" t="s">
        <v>157</v>
      </c>
      <c r="C39" s="29" t="s">
        <v>158</v>
      </c>
      <c r="D39" s="29" t="s">
        <v>158</v>
      </c>
      <c r="E39" s="29" t="s">
        <v>158</v>
      </c>
      <c r="F39" s="29" t="s">
        <v>158</v>
      </c>
      <c r="G39" s="29" t="s">
        <v>158</v>
      </c>
      <c r="H39" s="29" t="s">
        <v>158</v>
      </c>
      <c r="I39" s="29" t="s">
        <v>158</v>
      </c>
      <c r="J39" s="29" t="s">
        <v>158</v>
      </c>
      <c r="K39" s="94" t="s">
        <v>159</v>
      </c>
      <c r="L39" s="94"/>
      <c r="M39" s="32" t="s">
        <v>158</v>
      </c>
    </row>
    <row r="40" spans="1:13" s="1" customFormat="1" ht="6" customHeight="1" thickBot="1" x14ac:dyDescent="0.3">
      <c r="A40" s="26" t="s">
        <v>7</v>
      </c>
      <c r="B40" s="38"/>
      <c r="C40" s="39"/>
      <c r="D40" s="39"/>
      <c r="E40" s="39"/>
      <c r="F40" s="39"/>
      <c r="G40" s="39"/>
      <c r="H40" s="39"/>
      <c r="I40" s="39"/>
      <c r="J40" s="39"/>
      <c r="K40" s="40"/>
      <c r="L40" s="41"/>
      <c r="M40" s="32" t="s">
        <v>7</v>
      </c>
    </row>
    <row r="41" spans="1:13" s="1" customFormat="1" ht="18.75" thickBot="1" x14ac:dyDescent="0.3">
      <c r="A41" s="42"/>
      <c r="B41" s="43" t="s">
        <v>101</v>
      </c>
      <c r="C41" s="44"/>
      <c r="D41" s="45"/>
      <c r="E41" s="46">
        <f>SUM(E7:E40)</f>
        <v>70</v>
      </c>
      <c r="F41" s="46">
        <f>SUM(F7:F40)</f>
        <v>0</v>
      </c>
      <c r="G41" s="47">
        <f>SUM(G7:G40)</f>
        <v>70</v>
      </c>
      <c r="H41" s="46">
        <f>SUM(H7:H40)</f>
        <v>350</v>
      </c>
      <c r="I41" s="113"/>
      <c r="J41" s="114"/>
      <c r="K41" s="115" t="s">
        <v>102</v>
      </c>
      <c r="L41" s="116"/>
      <c r="M41" s="48">
        <f>G41</f>
        <v>70</v>
      </c>
    </row>
    <row r="42" spans="1:13" s="1" customFormat="1" ht="4.5" customHeight="1" x14ac:dyDescent="0.2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1"/>
      <c r="L42" s="52"/>
      <c r="M42" s="49"/>
    </row>
  </sheetData>
  <mergeCells count="43">
    <mergeCell ref="K38:L38"/>
    <mergeCell ref="I41:J41"/>
    <mergeCell ref="K41:L41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39:L39"/>
    <mergeCell ref="B2:L2"/>
    <mergeCell ref="M2:M4"/>
    <mergeCell ref="B3:L3"/>
    <mergeCell ref="D4:L4"/>
    <mergeCell ref="B5:B6"/>
    <mergeCell ref="I5:J5"/>
    <mergeCell ref="K5:L6"/>
    <mergeCell ref="M5:M6"/>
    <mergeCell ref="A7:L7"/>
    <mergeCell ref="K8:L8"/>
    <mergeCell ref="K9:L9"/>
    <mergeCell ref="K10:L10"/>
    <mergeCell ref="K11:L11"/>
    <mergeCell ref="K12:L12"/>
    <mergeCell ref="K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Протокол</vt:lpstr>
      <vt:lpstr>КЦИ</vt:lpstr>
      <vt:lpstr>Протокол!Область_печати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2022-01-10T12:36:04Z</dcterms:created>
  <dcterms:modified xsi:type="dcterms:W3CDTF">2022-03-08T05:18:01Z</dcterms:modified>
</cp:coreProperties>
</file>