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71"/>
  </bookViews>
  <sheets>
    <sheet name="Сводная таблица" sheetId="7" r:id="rId1"/>
    <sheet name="Тур 0" sheetId="1" r:id="rId2"/>
    <sheet name="Тур 1" sheetId="3" r:id="rId3"/>
    <sheet name="Тур 2" sheetId="6" r:id="rId4"/>
    <sheet name="Тур 3" sheetId="8" r:id="rId5"/>
    <sheet name="Тур 4" sheetId="9" r:id="rId6"/>
    <sheet name="Оценка сложности этапов" sheetId="2"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7" l="1"/>
  <c r="I88" i="7"/>
  <c r="G86" i="7"/>
  <c r="H86" i="7" s="1"/>
  <c r="G85" i="7"/>
  <c r="H85" i="7"/>
  <c r="G84" i="7"/>
  <c r="H84" i="7" s="1"/>
  <c r="G83" i="7"/>
  <c r="G82" i="7"/>
  <c r="H82" i="7" s="1"/>
  <c r="G81" i="7"/>
  <c r="H81" i="7"/>
  <c r="G80" i="7"/>
  <c r="H80" i="7" s="1"/>
  <c r="G79" i="7"/>
  <c r="F88" i="7"/>
  <c r="E139" i="9"/>
  <c r="C139" i="9"/>
  <c r="H13" i="9"/>
  <c r="F13" i="9"/>
  <c r="AX3" i="2"/>
  <c r="E123" i="9"/>
  <c r="C123" i="9"/>
  <c r="AW4" i="2"/>
  <c r="F12" i="9" s="1"/>
  <c r="AW3" i="2"/>
  <c r="I73" i="7"/>
  <c r="G71" i="7"/>
  <c r="H71" i="7" s="1"/>
  <c r="G70" i="7"/>
  <c r="H70" i="7" s="1"/>
  <c r="H69" i="7"/>
  <c r="G69" i="7"/>
  <c r="G68" i="7"/>
  <c r="H68" i="7" s="1"/>
  <c r="G67" i="7"/>
  <c r="H67" i="7"/>
  <c r="G66" i="7"/>
  <c r="H66" i="7"/>
  <c r="G65" i="7"/>
  <c r="H65" i="7" s="1"/>
  <c r="G64" i="7"/>
  <c r="H64" i="7" s="1"/>
  <c r="G63" i="7"/>
  <c r="F73" i="7"/>
  <c r="H53" i="7"/>
  <c r="F57" i="7"/>
  <c r="I57" i="7"/>
  <c r="G55" i="7"/>
  <c r="H55" i="7"/>
  <c r="G54" i="7"/>
  <c r="H54" i="7"/>
  <c r="G53" i="7"/>
  <c r="G52" i="7"/>
  <c r="G51" i="7"/>
  <c r="H51" i="7"/>
  <c r="G50" i="7"/>
  <c r="H50" i="7"/>
  <c r="G49" i="7"/>
  <c r="H49" i="7" s="1"/>
  <c r="G48" i="7"/>
  <c r="G47" i="7"/>
  <c r="H47" i="7" s="1"/>
  <c r="G46" i="7"/>
  <c r="H36" i="7"/>
  <c r="H31" i="7"/>
  <c r="I40" i="7"/>
  <c r="G38" i="7"/>
  <c r="H38" i="7" s="1"/>
  <c r="G37" i="7"/>
  <c r="H37" i="7"/>
  <c r="G36" i="7"/>
  <c r="G35" i="7"/>
  <c r="H35" i="7" s="1"/>
  <c r="G34" i="7"/>
  <c r="H34" i="7" s="1"/>
  <c r="G33" i="7"/>
  <c r="H33" i="7" s="1"/>
  <c r="G32" i="7"/>
  <c r="H32" i="7" s="1"/>
  <c r="H30" i="7"/>
  <c r="H29" i="7"/>
  <c r="F40" i="7"/>
  <c r="I23" i="7"/>
  <c r="G23" i="7"/>
  <c r="H21" i="7"/>
  <c r="H20" i="7"/>
  <c r="H19" i="7"/>
  <c r="H18" i="7"/>
  <c r="H17" i="7"/>
  <c r="H16" i="7"/>
  <c r="H15" i="7"/>
  <c r="H14" i="7"/>
  <c r="F23" i="7"/>
  <c r="H12" i="7"/>
  <c r="E107" i="9"/>
  <c r="C107" i="9"/>
  <c r="F11" i="9"/>
  <c r="AV4" i="2"/>
  <c r="AV3" i="2"/>
  <c r="AU3" i="2"/>
  <c r="AT3" i="2"/>
  <c r="AS3" i="2"/>
  <c r="AR3" i="2"/>
  <c r="AQ3" i="2"/>
  <c r="E175" i="8"/>
  <c r="C175" i="8"/>
  <c r="F14" i="8"/>
  <c r="H14" i="8" s="1"/>
  <c r="E91" i="9"/>
  <c r="C91" i="9"/>
  <c r="E76" i="9"/>
  <c r="C76" i="9"/>
  <c r="E56" i="9"/>
  <c r="C56" i="9"/>
  <c r="E38" i="9"/>
  <c r="C38" i="9"/>
  <c r="E24" i="9"/>
  <c r="C24" i="9"/>
  <c r="I15" i="9"/>
  <c r="G11" i="9"/>
  <c r="G10" i="9"/>
  <c r="F10" i="9"/>
  <c r="G9" i="9"/>
  <c r="F9" i="9"/>
  <c r="G8" i="9"/>
  <c r="F8" i="9"/>
  <c r="G7" i="9"/>
  <c r="F7" i="9"/>
  <c r="G6" i="9"/>
  <c r="F6" i="9"/>
  <c r="G13" i="9"/>
  <c r="G12" i="9"/>
  <c r="AP4" i="2"/>
  <c r="AP3" i="2"/>
  <c r="G14" i="8"/>
  <c r="E159" i="8"/>
  <c r="C159" i="8"/>
  <c r="G13" i="8"/>
  <c r="F13" i="8"/>
  <c r="AO4" i="2"/>
  <c r="AO3" i="2"/>
  <c r="AN3" i="2"/>
  <c r="E45" i="8"/>
  <c r="C45" i="8"/>
  <c r="E26" i="8"/>
  <c r="C26" i="8"/>
  <c r="F7" i="8"/>
  <c r="AI3" i="2"/>
  <c r="AH3" i="2"/>
  <c r="F7" i="2"/>
  <c r="AI4" i="2"/>
  <c r="AH4" i="2"/>
  <c r="F6" i="8" s="1"/>
  <c r="AJ3" i="2"/>
  <c r="G7" i="8"/>
  <c r="G6" i="8"/>
  <c r="G88" i="7" l="1"/>
  <c r="H83" i="7"/>
  <c r="H79" i="7"/>
  <c r="H8" i="9"/>
  <c r="G73" i="7"/>
  <c r="H63" i="7"/>
  <c r="H73" i="7" s="1"/>
  <c r="H52" i="7"/>
  <c r="H48" i="7"/>
  <c r="G57" i="7"/>
  <c r="H46" i="7"/>
  <c r="H40" i="7"/>
  <c r="M40" i="7" s="1"/>
  <c r="G40" i="7"/>
  <c r="H13" i="7"/>
  <c r="H23" i="7" s="1"/>
  <c r="M23" i="7" s="1"/>
  <c r="H12" i="9"/>
  <c r="H6" i="9"/>
  <c r="H7" i="9"/>
  <c r="H9" i="9"/>
  <c r="H11" i="9"/>
  <c r="G15" i="9"/>
  <c r="H10" i="9"/>
  <c r="F15" i="9"/>
  <c r="H13" i="8"/>
  <c r="H7" i="8"/>
  <c r="H6" i="8"/>
  <c r="H88" i="7" l="1"/>
  <c r="H57" i="7"/>
  <c r="M57" i="7" s="1"/>
  <c r="M73" i="7" s="1"/>
  <c r="H15" i="9"/>
  <c r="M15" i="9" s="1"/>
  <c r="AX4" i="2"/>
  <c r="AU4" i="2"/>
  <c r="AT4" i="2"/>
  <c r="AS4" i="2"/>
  <c r="AR4" i="2"/>
  <c r="AQ4" i="2"/>
  <c r="AN4" i="2"/>
  <c r="F12" i="8" s="1"/>
  <c r="AM4" i="2"/>
  <c r="AL4" i="2"/>
  <c r="AK4" i="2"/>
  <c r="F9" i="8" s="1"/>
  <c r="AJ4" i="2"/>
  <c r="F8" i="8" s="1"/>
  <c r="AG4" i="2"/>
  <c r="AF4" i="2"/>
  <c r="F14" i="6" s="1"/>
  <c r="AE4" i="2"/>
  <c r="AD4" i="2"/>
  <c r="F12" i="6" s="1"/>
  <c r="AC4" i="2"/>
  <c r="AB4" i="2"/>
  <c r="F10" i="6" s="1"/>
  <c r="AA4" i="2"/>
  <c r="Z4" i="2"/>
  <c r="F8" i="6" s="1"/>
  <c r="Y4" i="2"/>
  <c r="X4" i="2"/>
  <c r="F6" i="6" s="1"/>
  <c r="W4" i="2"/>
  <c r="V4" i="2"/>
  <c r="F14" i="3" s="1"/>
  <c r="H14" i="3" s="1"/>
  <c r="U4" i="2"/>
  <c r="T4" i="2"/>
  <c r="F12" i="3" s="1"/>
  <c r="H12" i="3" s="1"/>
  <c r="S4" i="2"/>
  <c r="R4" i="2"/>
  <c r="Q4" i="2"/>
  <c r="P4" i="2"/>
  <c r="F8" i="3" s="1"/>
  <c r="H8" i="3" s="1"/>
  <c r="O4" i="2"/>
  <c r="N4" i="2"/>
  <c r="M4" i="2"/>
  <c r="L4" i="2"/>
  <c r="K4" i="2"/>
  <c r="J4" i="2"/>
  <c r="I4" i="2"/>
  <c r="H4" i="2"/>
  <c r="G4" i="2"/>
  <c r="F4" i="2"/>
  <c r="E4" i="2"/>
  <c r="D4" i="2"/>
  <c r="AM3" i="2"/>
  <c r="AL3" i="2"/>
  <c r="AK3" i="2"/>
  <c r="AG3" i="2"/>
  <c r="AF3" i="2"/>
  <c r="AE3" i="2"/>
  <c r="AD3" i="2"/>
  <c r="AC3" i="2"/>
  <c r="AB3" i="2"/>
  <c r="AA3" i="2"/>
  <c r="Z3" i="2"/>
  <c r="Y3" i="2"/>
  <c r="X3" i="2"/>
  <c r="W3" i="2"/>
  <c r="V3" i="2"/>
  <c r="U3" i="2"/>
  <c r="T3" i="2"/>
  <c r="S3" i="2"/>
  <c r="R3" i="2"/>
  <c r="Q3" i="2"/>
  <c r="P3" i="2"/>
  <c r="O3" i="2"/>
  <c r="N3" i="2"/>
  <c r="M3" i="2"/>
  <c r="L3" i="2"/>
  <c r="K3" i="2"/>
  <c r="J3" i="2"/>
  <c r="I3" i="2"/>
  <c r="H3" i="2"/>
  <c r="G3" i="2"/>
  <c r="F3" i="2"/>
  <c r="E3" i="2"/>
  <c r="D3" i="2"/>
  <c r="E141" i="8"/>
  <c r="C141" i="8"/>
  <c r="E122" i="8"/>
  <c r="C122" i="8"/>
  <c r="E101" i="8"/>
  <c r="C101" i="8"/>
  <c r="E85" i="8"/>
  <c r="C85" i="8"/>
  <c r="E62" i="8"/>
  <c r="C62" i="8"/>
  <c r="C24" i="8"/>
  <c r="I16" i="8"/>
  <c r="G12" i="8"/>
  <c r="G11" i="8"/>
  <c r="F11" i="8"/>
  <c r="G10" i="8"/>
  <c r="F10" i="8"/>
  <c r="G9" i="8"/>
  <c r="G8" i="8"/>
  <c r="E193" i="6"/>
  <c r="C193" i="6"/>
  <c r="E182" i="6"/>
  <c r="C182" i="6"/>
  <c r="E169" i="6"/>
  <c r="C169" i="6"/>
  <c r="E150" i="6"/>
  <c r="C150" i="6"/>
  <c r="E132" i="6"/>
  <c r="C132" i="6"/>
  <c r="E116" i="6"/>
  <c r="C116" i="6"/>
  <c r="E99" i="6"/>
  <c r="C99" i="6"/>
  <c r="E75" i="6"/>
  <c r="C75" i="6"/>
  <c r="E53" i="6"/>
  <c r="C53" i="6"/>
  <c r="E30" i="6"/>
  <c r="C30" i="6"/>
  <c r="C28" i="6"/>
  <c r="I17" i="6"/>
  <c r="G15" i="6"/>
  <c r="F15" i="6"/>
  <c r="G14" i="6"/>
  <c r="G13" i="6"/>
  <c r="F13" i="6"/>
  <c r="H13" i="6" s="1"/>
  <c r="G12" i="6"/>
  <c r="G11" i="6"/>
  <c r="F11" i="6"/>
  <c r="G10" i="6"/>
  <c r="G9" i="6"/>
  <c r="F9" i="6"/>
  <c r="G8" i="6"/>
  <c r="G7" i="6"/>
  <c r="F7" i="6"/>
  <c r="G6" i="6"/>
  <c r="E186" i="3"/>
  <c r="C186" i="3"/>
  <c r="E172" i="3"/>
  <c r="C172" i="3"/>
  <c r="E154" i="3"/>
  <c r="C154" i="3"/>
  <c r="E135" i="3"/>
  <c r="C135" i="3"/>
  <c r="E114" i="3"/>
  <c r="C114" i="3"/>
  <c r="E98" i="3"/>
  <c r="C98" i="3"/>
  <c r="E79" i="3"/>
  <c r="C79" i="3"/>
  <c r="E57" i="3"/>
  <c r="C57" i="3"/>
  <c r="E43" i="3"/>
  <c r="C43" i="3"/>
  <c r="E34" i="3"/>
  <c r="C34" i="3"/>
  <c r="C28" i="3"/>
  <c r="I17" i="3"/>
  <c r="G17" i="3"/>
  <c r="D17" i="3"/>
  <c r="G15" i="3"/>
  <c r="F15" i="3"/>
  <c r="H15" i="3" s="1"/>
  <c r="G14" i="3"/>
  <c r="G13" i="3"/>
  <c r="F13" i="3"/>
  <c r="H13" i="3" s="1"/>
  <c r="G12" i="3"/>
  <c r="G11" i="3"/>
  <c r="F11" i="3"/>
  <c r="H11" i="3" s="1"/>
  <c r="G10" i="3"/>
  <c r="F10" i="3"/>
  <c r="H10" i="3" s="1"/>
  <c r="G9" i="3"/>
  <c r="F9" i="3"/>
  <c r="H9" i="3" s="1"/>
  <c r="F7" i="3"/>
  <c r="F6" i="3"/>
  <c r="H6" i="3" s="1"/>
  <c r="E140" i="1"/>
  <c r="E126" i="1"/>
  <c r="C126" i="1"/>
  <c r="E118" i="1"/>
  <c r="C118" i="1"/>
  <c r="E102" i="1"/>
  <c r="C102" i="1"/>
  <c r="E92" i="1"/>
  <c r="C92" i="1"/>
  <c r="E77" i="1"/>
  <c r="C77" i="1"/>
  <c r="E65" i="1"/>
  <c r="C65" i="1"/>
  <c r="E55" i="1"/>
  <c r="C55" i="1"/>
  <c r="E41" i="1"/>
  <c r="C41" i="1"/>
  <c r="E30" i="1"/>
  <c r="C30" i="1"/>
  <c r="C24" i="1"/>
  <c r="I17" i="1"/>
  <c r="G17" i="1"/>
  <c r="F15" i="1"/>
  <c r="H15" i="1" s="1"/>
  <c r="F13" i="1"/>
  <c r="H13" i="1" s="1"/>
  <c r="F11" i="1"/>
  <c r="H11" i="1" s="1"/>
  <c r="F9" i="1"/>
  <c r="H9" i="1" s="1"/>
  <c r="H8" i="1"/>
  <c r="F7" i="1"/>
  <c r="H7" i="1" s="1"/>
  <c r="H6" i="1"/>
  <c r="M88" i="7" l="1"/>
  <c r="C2" i="7" s="1"/>
  <c r="C4" i="7" s="1"/>
  <c r="F12" i="1"/>
  <c r="H12" i="1" s="1"/>
  <c r="F10" i="1"/>
  <c r="F14" i="1"/>
  <c r="H14" i="1" s="1"/>
  <c r="H10" i="1"/>
  <c r="F17" i="3"/>
  <c r="H8" i="6"/>
  <c r="H7" i="6"/>
  <c r="H10" i="6"/>
  <c r="H12" i="6"/>
  <c r="H11" i="6"/>
  <c r="H15" i="6"/>
  <c r="F17" i="6"/>
  <c r="H14" i="6"/>
  <c r="G17" i="6"/>
  <c r="H9" i="6"/>
  <c r="H6" i="6"/>
  <c r="H7" i="3"/>
  <c r="H17" i="3" s="1"/>
  <c r="M17" i="3" s="1"/>
  <c r="H9" i="8"/>
  <c r="H8" i="8"/>
  <c r="H10" i="8"/>
  <c r="H11" i="8"/>
  <c r="G16" i="8"/>
  <c r="H12" i="8"/>
  <c r="F16" i="8"/>
  <c r="H17" i="1" l="1"/>
  <c r="M17" i="1" s="1"/>
  <c r="F17" i="1"/>
  <c r="H17" i="6"/>
  <c r="M17" i="6" s="1"/>
  <c r="H16" i="8"/>
  <c r="M16" i="8" s="1"/>
</calcChain>
</file>

<file path=xl/sharedStrings.xml><?xml version="1.0" encoding="utf-8"?>
<sst xmlns="http://schemas.openxmlformats.org/spreadsheetml/2006/main" count="1279" uniqueCount="417">
  <si>
    <t>Т У Р</t>
  </si>
  <si>
    <t xml:space="preserve"> КАРТОЧКА ЦИФРОВОЙ ИНФОРМАЦИИ </t>
  </si>
  <si>
    <t>№</t>
  </si>
  <si>
    <t xml:space="preserve">Э Т А П Ы </t>
  </si>
  <si>
    <t xml:space="preserve"> К В </t>
  </si>
  <si>
    <t xml:space="preserve"> Н В </t>
  </si>
  <si>
    <t xml:space="preserve"> Т Ш </t>
  </si>
  <si>
    <t xml:space="preserve"> В Ш </t>
  </si>
  <si>
    <t xml:space="preserve"> М Ш </t>
  </si>
  <si>
    <t xml:space="preserve"> П Р </t>
  </si>
  <si>
    <t>К-во чел.</t>
  </si>
  <si>
    <t>ДОПОЛНИТЕЛЬНЫЕ   УСЛОВИЯ</t>
  </si>
  <si>
    <t>В С</t>
  </si>
  <si>
    <t>п/п</t>
  </si>
  <si>
    <t>мин.</t>
  </si>
  <si>
    <t>бал.</t>
  </si>
  <si>
    <t>ДОПУСК</t>
  </si>
  <si>
    <t xml:space="preserve"> </t>
  </si>
  <si>
    <t>Подать предварительную заявку</t>
  </si>
  <si>
    <t>ИТОГО:</t>
  </si>
  <si>
    <t>ИТОГО ПО ВСЕМ ЭТАПАМ</t>
  </si>
  <si>
    <t>ИНФОРМАЦИЯ К РАЗМЫШЛЕНИЮ</t>
  </si>
  <si>
    <t xml:space="preserve">В Карточке Цифровой Информации отражена вся цифровая информация об этапах и небольшие пояснения (для оперативного пользования). </t>
  </si>
  <si>
    <t xml:space="preserve">В столбце "ДОПОЛНИТЕЛЬНЫЕ УСЛОВИЯ" указан характер работы на этапе. </t>
  </si>
  <si>
    <t>В столбце В С (время старта) указана дата (календарная) окончания работы на этапе или время (в часах и минутах) начала работы на этапе.</t>
  </si>
  <si>
    <t>ОПИСАНИЕ ЭТАПОВ</t>
  </si>
  <si>
    <t xml:space="preserve">ОПИСАНИЕ ЭТАПОВ имеет одинаковую структуру подачи информации. В описании отдельного этапа могут быть следующие разделы, содержащие информацию по этапу: 
ЛЕГЕНДА - Общая легенда ситуации, поясняющая, какие задачи могут решаться с помощью данного этапа. Легенда должна помочь участникам повысить мотивацию действий при выполнении работ на этапе. Легенда может даваться как на отдельные этапы, так и на весь тур. 
СНАРЯЖЕНИЕ - Список снаряжения, которое участники обязаны использовать для выполнения работ на этапе. Разрешается применять дополнительное снаряжение, если не запрещается его использование. При отсутствии данного раздела участники используют снаряжение по своему усмотрению.
ВАШИ ДЕЙСТВИЯ - Действия, которые участники обязаны выполнить при прохождении этапа. Невыполнение действий, указанных в описании, приводит к получению командой Максимального Штрафа (М Ш) этапа. При отсутствии в описании каких-либо действий, участники могут поступать по своему усмотрению, не забывая о своей безопасности. </t>
  </si>
  <si>
    <t>ИНФОРМАЦИЯ К РАЗМЫШЛЕНИЮ - Информация, в достоверности которой ГСК не уверена, но при умелом  и продуманном использовании которой, участники, возможно, получат дивиденды в будущем.
ВНИМАНИЕ - Информация повышенной значимости, обязательная для выполнения участниками и связанная с возможностью снятия участников с соревнований  (этапа) и (или) с их безопасностью.
ШТРАФЫ ЗА ТЕХНИКУ - Описание действий участников, за которые они могут получить Технический Штраф      (Т Ш) этапа.               
БАЛЛЫ - Количество штрафных баллов за технику.  
ПРЕМИЯ - Описание действий участников, за которые они могут получить Премию (П Р) и ее размер в отрицательных баллах.</t>
  </si>
  <si>
    <t>ЭТАП</t>
  </si>
  <si>
    <t>ВАШИ ДЕЙСТВИЯ</t>
  </si>
  <si>
    <t>ПРЕМИЯ</t>
  </si>
  <si>
    <t>БАЛЛЫ</t>
  </si>
  <si>
    <t xml:space="preserve">Всем командам, выполнившим вышеуказанные условия </t>
  </si>
  <si>
    <t>В Н И М А Н И Е</t>
  </si>
  <si>
    <t>Во всех последующих этапах могут принимать участие только команды, подавшие предварительную заявку и подтвердившие оплату страхового взноса.  После 1 декабря и вплоть до начала соревнований команды смогут участвовать в выполнении тех этапов Тура 0, срок выполнения которых еще не завершился к моменту выполнения командой этих условий.</t>
  </si>
  <si>
    <t xml:space="preserve">Л Е Г Е Н Д А </t>
  </si>
  <si>
    <t>ВНИМАНИЕ</t>
  </si>
  <si>
    <t>Оценка стоимости технических этапов</t>
  </si>
  <si>
    <t>№ п/п</t>
  </si>
  <si>
    <t>Наименование факторов</t>
  </si>
  <si>
    <t>Оценка в баллах</t>
  </si>
  <si>
    <t>ТШ этапа:</t>
  </si>
  <si>
    <t>1.</t>
  </si>
  <si>
    <t>Количество человек на этапе</t>
  </si>
  <si>
    <t>Совместное прохождение этапа тремя и более участниками</t>
  </si>
  <si>
    <t>Совместное прохождение этапа двумя участниками</t>
  </si>
  <si>
    <t>Индивидуальное прохождение этапа участником</t>
  </si>
  <si>
    <t>2.</t>
  </si>
  <si>
    <t>Продолжительность прохождения этапа</t>
  </si>
  <si>
    <t>Контрольное время прохождения этапа более 180 минут</t>
  </si>
  <si>
    <t>Контрольное время прохождения этапа 60 до 180 минут</t>
  </si>
  <si>
    <t>Контрольное время прохождения этапа до 60 минут</t>
  </si>
  <si>
    <t>3.</t>
  </si>
  <si>
    <t>Техническая сложность этапа</t>
  </si>
  <si>
    <t>Требуются в полном объеме знания и умения тактики и техники туризма</t>
  </si>
  <si>
    <t>Требуются начальные знания и умения тактики и техники туризма</t>
  </si>
  <si>
    <t>Этап не требует специальных знаний тактики и техники туризма</t>
  </si>
  <si>
    <t>4.</t>
  </si>
  <si>
    <t>Наличие физической нагрузки</t>
  </si>
  <si>
    <t>Высокая физическая нагрузка</t>
  </si>
  <si>
    <t>Средняя физическая нагрузка</t>
  </si>
  <si>
    <t>Этап не требует физической нагрузки</t>
  </si>
  <si>
    <t>5.</t>
  </si>
  <si>
    <t>Прохождение этапа в тѐмное время суток</t>
  </si>
  <si>
    <t>Прохождение технических этапов и этапов с ориентированием на местности в тѐмное время суток</t>
  </si>
  <si>
    <t>Прохождение других видов этапов в тѐмное время суток</t>
  </si>
  <si>
    <t>Тѐмное время суток не влияет на прохождение этапа</t>
  </si>
  <si>
    <t>6.</t>
  </si>
  <si>
    <t>Прохождение этапа с «пострадавшим»</t>
  </si>
  <si>
    <t>Прохождение технических этапов с «пострадавшим»</t>
  </si>
  <si>
    <t>Прохождение других этапов с «пострадавшим»</t>
  </si>
  <si>
    <t>Прохождение этапов без «пострадавшего»</t>
  </si>
  <si>
    <t>7.</t>
  </si>
  <si>
    <t>Необходимость взаимодействия участников</t>
  </si>
  <si>
    <t>Нестандартные схемы взаимодействия участников</t>
  </si>
  <si>
    <t>Стандартные схемы взаимодействия участников</t>
  </si>
  <si>
    <t>Прохождение этапа не требует взаимодействия участников</t>
  </si>
  <si>
    <t>8.</t>
  </si>
  <si>
    <t>Использование интеллектуального потенциала</t>
  </si>
  <si>
    <t>Решение сложных интеллектуальных задач</t>
  </si>
  <si>
    <t>Решение простейших интеллектуальных задач</t>
  </si>
  <si>
    <t>Прохождение этапа не требует решения интеллектуальных задач</t>
  </si>
  <si>
    <t>НАЧАЛЬНИК ДИСТАНЦИИ</t>
  </si>
  <si>
    <t xml:space="preserve">Выслать в адрес оргкомитета (valentina25.06@yandex.ru) в электронном виде описание одного из этапов на комбинированной дистанции в формате: рекомендуемое снаряжение, легенда, ваши действия, информация к размышлению, таблица штрафов и премий. </t>
  </si>
  <si>
    <t>ШТРАФЫ ЗА ТЕХНИКУ</t>
  </si>
  <si>
    <t>Несоответствие требованиям этапа</t>
  </si>
  <si>
    <t>За этап включенный в программу соревнований</t>
  </si>
  <si>
    <t>ПОРТРЕТ</t>
  </si>
  <si>
    <t>Выслать в адрес оргкомитета (valentina25.06@yandex.ru) в электронном виде фото команды в единой форме</t>
  </si>
  <si>
    <t>Придумать этап для дистанции</t>
  </si>
  <si>
    <t>Сделать фото команды</t>
  </si>
  <si>
    <t>РЕКЛАМА</t>
  </si>
  <si>
    <t>Придумайте и снимите видео-рекламу ПСР, раскройте причины участвовать в соревнованиях ежегодно и покажите что самое крутое в том, чтобы почти не спать двое суток.</t>
  </si>
  <si>
    <t>Ролик должен быть полетом фантазии и длиться от 1 до 3 минут</t>
  </si>
  <si>
    <t>Сделать видеоролик рекламу ПСР</t>
  </si>
  <si>
    <t>3 лучших видео по мнению жюри</t>
  </si>
  <si>
    <t>Выслать ролик в адрес оргкомитета (valentina25.06@yandex.ru) в электронном виде</t>
  </si>
  <si>
    <t>Информацию необходимо разместить до 23 часов 59 минут 20 марта 2021 г.</t>
  </si>
  <si>
    <t>Информацию необходимо разместить до 23 часов 59 минут 15 марта 2021 г.</t>
  </si>
  <si>
    <t>Подать предварительную заявку и оплатить взнос за участие до до 23 часов 59 минут 10 марта 2021 г.</t>
  </si>
  <si>
    <t>МЕДАПТЕЧКА</t>
  </si>
  <si>
    <t>Собрать аптечку для соревнований</t>
  </si>
  <si>
    <t xml:space="preserve">Вы собираетесь в горный поход третей категории сложности. Район выживания - Горный Алтай. Время - лето. Высоты 200 - 1500 метров. </t>
  </si>
  <si>
    <t>Необходимо собрать изделие согласно легенде. Мнимальный набор равен составу автомобильной аптечки</t>
  </si>
  <si>
    <t>Изделие необходимо сдать на мандатной комиссии и проследить после его оценки, чтобы аптечка попала опять в ваши руки.</t>
  </si>
  <si>
    <t>Состав аптечки оценен на ОТЛИЧНО</t>
  </si>
  <si>
    <t>Состав аптечки оценен на ХОРОШО</t>
  </si>
  <si>
    <t>Состав аптечки оценен на НЕУДОВЛЕТВОРИТЕЛЬНО</t>
  </si>
  <si>
    <t>ПАЕК</t>
  </si>
  <si>
    <t>Собрать паек на 1 человека</t>
  </si>
  <si>
    <r>
      <t>Аптечка должна иметь описание на листе формата А4 перечень медикаментов и предметов  с указанием области их применения. На листе должно быть отпечатано в правом верхнем углу ФИО капитана, название команды, название этапа. Пример</t>
    </r>
    <r>
      <rPr>
        <b/>
        <sz val="10"/>
        <rFont val="Arial"/>
        <family val="2"/>
        <charset val="204"/>
      </rPr>
      <t>: Иванов Иван Иванович - Клуб ТАКТ - Медаптечка</t>
    </r>
  </si>
  <si>
    <r>
      <t xml:space="preserve">Заглавие материала должно иметь слова: ФИО капитана, название команды, название этапа. Пример: </t>
    </r>
    <r>
      <rPr>
        <b/>
        <sz val="10"/>
        <rFont val="Arial"/>
        <family val="2"/>
        <charset val="204"/>
      </rPr>
      <t>Иванов Иван Иванович - Клуб ТАКТ - Реклама</t>
    </r>
  </si>
  <si>
    <r>
      <t xml:space="preserve">Заглавие материала должно иметь слова: ФИО капитана, название команды, название этапа. Пример: </t>
    </r>
    <r>
      <rPr>
        <b/>
        <sz val="10"/>
        <rFont val="Arial"/>
        <family val="2"/>
        <charset val="204"/>
      </rPr>
      <t>Иванов Иван Иванович - Клуб ТАКТ - Портрет</t>
    </r>
  </si>
  <si>
    <r>
      <t xml:space="preserve">Заглавие материала должно иметь слова: ФИО капитана, название команды, название этапа. Пример: </t>
    </r>
    <r>
      <rPr>
        <b/>
        <sz val="10"/>
        <rFont val="Arial"/>
        <family val="2"/>
        <charset val="204"/>
      </rPr>
      <t>Иванов Иван Иванович - Клуб ТАКТ - Начальник Дистанции</t>
    </r>
  </si>
  <si>
    <t>Паек, рассчитанный на быстрое пополнение калорийного запаса одним голодным туристом, в герметичной упаковке, состоящий не менее чем из 6 видов продуктов, весом от 150 до 300 грамм - 1 шт. На упаковке должна быть карточка размером не менее 5 х 5 см с полным названием команды и ФИО капитана. Перекус и карточка должны выдержать хранение в течение 72-х часов и транспортировку в неблагоприятных условиях</t>
  </si>
  <si>
    <r>
      <t xml:space="preserve">Сделать список Пайка отпечатанный на листе А4 – 1 шт. На листе должно быть отпечатано в правом верхнем углу ФИО капитана, название команды, название этапа. Пример: </t>
    </r>
    <r>
      <rPr>
        <b/>
        <sz val="10"/>
        <rFont val="Arial"/>
        <family val="2"/>
        <charset val="204"/>
      </rPr>
      <t>Иванов Иван Иванович - Клуб ТАКТ - Паек</t>
    </r>
  </si>
  <si>
    <t xml:space="preserve">Изделие и список с описанием необходимо сдать на мандатной комиссии </t>
  </si>
  <si>
    <t>За несоответствия требованиям (вес, количество видов продуктов и т.д. за каждое)</t>
  </si>
  <si>
    <t>ГРАНИЦА</t>
  </si>
  <si>
    <t>СОВЕЩАНИЕ-1</t>
  </si>
  <si>
    <t>ТУР 0</t>
  </si>
  <si>
    <t>Сделать изделие для обозначении границы</t>
  </si>
  <si>
    <t>Изготовить многоразовый комплект для четкого обозначения на местности границы территории размером 4 на 5 метра и табличку с названием команды (размер не менее листа А4).</t>
  </si>
  <si>
    <t>По прибытию на место старта капитан команды обязан получить порядковый номер и установить изделие "Граница" в указанном судьей месте.</t>
  </si>
  <si>
    <t>Ваш комплект будет использоваться неоднократно. Позаботьтесь о его долговечности и транспортабельности</t>
  </si>
  <si>
    <t>Несоответствие требованиям (за каждое)</t>
  </si>
  <si>
    <t>3-м самым оригинальным изделиям</t>
  </si>
  <si>
    <t>МАНДАТ</t>
  </si>
  <si>
    <t>Пройти мандатную комиссию</t>
  </si>
  <si>
    <t>Руководитель команды предъявляет мандатной комиссии документы для участия в соревнованиях и сдает именную заявку</t>
  </si>
  <si>
    <t>Команда в полном составе приходит на мандатную комиссию в указанное судьей место, согласно времени, указанному в карточке цифровой информации</t>
  </si>
  <si>
    <t>Руководитель команды сдаёт заполненный всеми участниками Журнал проведения инструктажа по соблюдению правил техники безопасности, знании Правил и Условий соревнований</t>
  </si>
  <si>
    <t>Незначительные ошибки в именной заявке (за каждую)
Неполные разделы: Ф.И.О., год рождения, туристский опыт, дом. адрес участников</t>
  </si>
  <si>
    <t>Незначительные ошибки в именной заявке (за каждую)
Отсутствие печати медучреждения (или росписи) врача (за каждого участника)</t>
  </si>
  <si>
    <t>Замена руководителя команды</t>
  </si>
  <si>
    <t>Отсутствие паспорта (у одного участника), Отсутствие страховки (у одного участника), Отсутствие именной заявки, орг. взносов или несоответствие состава команды требованиям регламента проведения соревнований</t>
  </si>
  <si>
    <t>Снятие</t>
  </si>
  <si>
    <t>Отсутствие штрафов на этапе</t>
  </si>
  <si>
    <t>1 мар. - 3 апр.</t>
  </si>
  <si>
    <t>Капитану и его заместителю подойти к ГСК</t>
  </si>
  <si>
    <t>В течение контрольного времени выполнять указания судьи</t>
  </si>
  <si>
    <t>Этапы "Совещание" будут проходить и в следующих турах. Условия этих этапов одинаковые (кроме кол-ва человек) и в дальнейшем их описание будет отсутствовать</t>
  </si>
  <si>
    <t>Невыполнение условий этапа</t>
  </si>
  <si>
    <t>ВЗ</t>
  </si>
  <si>
    <t>ОТКРЫТИЕ</t>
  </si>
  <si>
    <r>
      <t xml:space="preserve">Руководитель команды и его заместитель должны подойти к главному тенту к </t>
    </r>
    <r>
      <rPr>
        <b/>
        <sz val="10"/>
        <rFont val="Arial"/>
        <family val="2"/>
        <charset val="204"/>
      </rPr>
      <t>09:00 3 марта 2021г</t>
    </r>
    <r>
      <rPr>
        <sz val="10"/>
        <rFont val="Arial"/>
        <family val="2"/>
        <charset val="204"/>
      </rPr>
      <t xml:space="preserve"> для получения пакетов документов на ТУР 1</t>
    </r>
  </si>
  <si>
    <t>«ПАКЕТ» с информацией Вам выдается в одном экземпляре, пояснения (ответы на Ваши вопросы) Вы получаете на «Совещаниях». Берегите Ваши информационные «ПАКЕТЫ».</t>
  </si>
  <si>
    <t>Если вы потерялись, заблудились и не знаете куда идти, звоните Главному судье по номеру: 
+7(952)890-48-21</t>
  </si>
  <si>
    <t xml:space="preserve">ВСЕ ВРЕМЯ ТЕХНИЧЕСКИХ ЭТАПОВ ВЫ ДОЛЖНЫ РАБОТАТЬ В КАСКАХ! НАЛИЧИЕ АПТЕЧКИ НА ВСЕХ ЭТАПАХ ОБЯЗАТЕЛЬНО! Работа без нее будет расцениваться как игнорирование судьи. </t>
  </si>
  <si>
    <t>Штрафные баллы, полученные Совместной группой (СГ) из нескольких команд, выставляются всем командам, участвующим в СГ. Премиальные баллы за руководство СГ выставляются только команде, руководившей СГ.</t>
  </si>
  <si>
    <t>Всей команде построиться в квадрате</t>
  </si>
  <si>
    <t>Выполнять указания судей и ГСК</t>
  </si>
  <si>
    <t>1. Команда на построении присутствует не в полном составе</t>
  </si>
  <si>
    <t>Торжественное открытие соревновний</t>
  </si>
  <si>
    <t>ШМОН</t>
  </si>
  <si>
    <t>Проверка наличия обязательного снаряжения</t>
  </si>
  <si>
    <t>РЕКОМЕНДУЕМОЕ СНАРЯЖЕНИЕ</t>
  </si>
  <si>
    <t>Все личное и групповое снаряжение, согласно доп. информации</t>
  </si>
  <si>
    <t>Все участники выкладывают все снаряжение, кроме спец.снаряжения</t>
  </si>
  <si>
    <t>При объявлении судьей предмета снаряжения участник поднимает его над головой и предъявляет судье</t>
  </si>
  <si>
    <t>Отсутствие личного снаряжения (за каждый предмет)</t>
  </si>
  <si>
    <t>Отсутствие группового снаряжения (за каждый предмет)</t>
  </si>
  <si>
    <t>Команда набрала более 30 баллов штрафа за этап ШМОН</t>
  </si>
  <si>
    <t>снятие</t>
  </si>
  <si>
    <t>Завязывание узлов на скорость</t>
  </si>
  <si>
    <t>УЗЛЫ</t>
  </si>
  <si>
    <t>Реп. шнур диаметра  6 – 10 мм и веревка диаметром 10 мм, длиной 3 метра – 4 шт</t>
  </si>
  <si>
    <t>Вся команда кладет веревки на линию завязывания узлов своего квадрата и отходит во внутрь на 1 метр</t>
  </si>
  <si>
    <t>По команде судьи подбегают к линии завязывания узлов. Каждый участник вяжет на своем репшнуре названный судьей узел в заданное время. Взаимопомощь не разрешена</t>
  </si>
  <si>
    <t>После того, как узел завязан (или после окончания времени), репшнур необходимо, положить на землю перед квадратом команды и отойти назад за линию старта</t>
  </si>
  <si>
    <t>После оценки узла, не выбывшие участники, вяжут новый узел. Количество узлов окончательно выяснится в ходе этапа</t>
  </si>
  <si>
    <t>Узел должен быть расправлен, а контрольный должен быть завязан на расстоянии не большем 5 см от узла</t>
  </si>
  <si>
    <t>Узел не завязан (ошибка при вязке узла)</t>
  </si>
  <si>
    <t>СНЯТИЕ участника</t>
  </si>
  <si>
    <t>За каждого снятого участника</t>
  </si>
  <si>
    <t>Трем последним невыбывшим участникам (независимо от команды)</t>
  </si>
  <si>
    <t>Победителю финальной тройки</t>
  </si>
  <si>
    <t>СИСТЕМА</t>
  </si>
  <si>
    <t>Страховочная система, блокировка – на каждого участника</t>
  </si>
  <si>
    <t>До начала этапа приготовить страховочные системы и блокировки, положить перед собой</t>
  </si>
  <si>
    <t>По команде судьи начинаем одевать систему и блокировать</t>
  </si>
  <si>
    <t>ПОДСКАЗКА</t>
  </si>
  <si>
    <t>За каждые 30 секунд работы на этапе свыше НВ - штраф 1 балл</t>
  </si>
  <si>
    <t>Перехлест лямок (за каждый)</t>
  </si>
  <si>
    <t>Не правильно завязан узел блокировки (за каждый)</t>
  </si>
  <si>
    <t>Завязывание системы на скорость</t>
  </si>
  <si>
    <t>СПУСК</t>
  </si>
  <si>
    <t>Спуск по периллам всей командой</t>
  </si>
  <si>
    <t>Если в условиях этапа в пункте "РЕКОМЕНДУЕМОЕ СНАРЯЖЕНИЕ" указано: "Все личное и групповое снаряжение", это означает, что нужно брать все снаряжение и на место СТАРТа вы уже не вернетесь</t>
  </si>
  <si>
    <t>Все техническое снаряжение команды согласно доп. Информации</t>
  </si>
  <si>
    <t>Прибыть на этап не позднее ВЗ</t>
  </si>
  <si>
    <t>Спуститься всей командой с наведением и снятием перилл</t>
  </si>
  <si>
    <t>В СООТВЕТСТВИИ С ОБЩЕЙ ТАБЛИЦЕЙ ШТРАФОВ</t>
  </si>
  <si>
    <t>Не прошедший участник (за каждого)</t>
  </si>
  <si>
    <t>Поиск человека попвшего в лавину</t>
  </si>
  <si>
    <t>ЛАВИНА, СГ</t>
  </si>
  <si>
    <t>Объединиться в СГ согласно указаниям судьи</t>
  </si>
  <si>
    <t>Найти человека попавшего в лавину</t>
  </si>
  <si>
    <t>Оказать участнику первую помощь согласно указанной судьей травме</t>
  </si>
  <si>
    <t>Руководство СГ</t>
  </si>
  <si>
    <t>В лыжном походе рядом с маршрутом движеия вашей группой сошла лавина, в лавину попал один член вашей группы</t>
  </si>
  <si>
    <t>Ошибки в оказании ПМП (за каждую)</t>
  </si>
  <si>
    <t>Небрежное обращение с пострадавшим</t>
  </si>
  <si>
    <t>Транспортировка пострадавшего в лыжном походе</t>
  </si>
  <si>
    <t>Проводники на усах самостраховки завязывать не нужно, только сблокировать систему</t>
  </si>
  <si>
    <t>В лыжном походе член вашей группы попал в лавину, вы его нашли и оказали ему ПМП, необходимо транспортировать его до места где ему смогут оказать квалифицированню помощь</t>
  </si>
  <si>
    <t>Работаете в СГ образованных на этапе 15. ЛАВИНА</t>
  </si>
  <si>
    <t>Пройти у судей жеребьевку на выбор пострадавшего</t>
  </si>
  <si>
    <t>Транспортировать участника до финиша этапа (16. Финиш этапа)</t>
  </si>
  <si>
    <t>Сделать средство транспортировки согласно указанной травмы и особенностями рельефа</t>
  </si>
  <si>
    <t>Неверно выбран способ транспортировки</t>
  </si>
  <si>
    <t>ПОДЪЕМ</t>
  </si>
  <si>
    <t>Подъем по периллам всей командой</t>
  </si>
  <si>
    <t>Подняться всей командой по комндным периллам</t>
  </si>
  <si>
    <t>Первый участник поднимается с нижней командной страховкой и наводит перилла</t>
  </si>
  <si>
    <t>Соревнования города Томск по поисково-спасательным работам (дистанция-комбинированная) "ПСР-2021"</t>
  </si>
  <si>
    <t>МЕДИЦИНА</t>
  </si>
  <si>
    <t>Оказание ПМП</t>
  </si>
  <si>
    <t>Совещиние капитанов с ГСК</t>
  </si>
  <si>
    <t>Медицинская аптечка</t>
  </si>
  <si>
    <t>Получить задание от судьи на наложение определенно типа повязки (на каждого участника отдельно)</t>
  </si>
  <si>
    <t>Выполнить перевязку</t>
  </si>
  <si>
    <t>Повязка не выполнена (за каждую)</t>
  </si>
  <si>
    <t>Ошибки в наложении повязки</t>
  </si>
  <si>
    <t>Руководитель команды должен подойти к ГСК для получения пакетов документов на ТУР 2</t>
  </si>
  <si>
    <t>Спуск пострадавшего в носилках</t>
  </si>
  <si>
    <t>Транспортировка пострадавшего</t>
  </si>
  <si>
    <t>СПУСК ПОСТРАДАВШЕГО, СГ</t>
  </si>
  <si>
    <t>ТРАНСПОРТИРОВКА-1, СГ</t>
  </si>
  <si>
    <t>ТРАНСПОРТИРОВКА-2, СГ</t>
  </si>
  <si>
    <t>ТУР 1</t>
  </si>
  <si>
    <t>Вы идете в пшем походе, вам необходимо спуститсья на дно оврага всей командой с наведением и снятием перилл</t>
  </si>
  <si>
    <t>Вы идете в пешем походе, вам необходимо подняться со дна оврага всей командой с наведением перилл</t>
  </si>
  <si>
    <t>Получить у судей условно пострадавшего</t>
  </si>
  <si>
    <t>Сделать средство транспортировки согласно указанной травмы</t>
  </si>
  <si>
    <t>Оказать ПМП</t>
  </si>
  <si>
    <t>Транспортировать участника до финиша этапа (20. Финиш этапа)</t>
  </si>
  <si>
    <t>СНЕГ</t>
  </si>
  <si>
    <t>1-4</t>
  </si>
  <si>
    <t>Подготовить снег для постройки иглу</t>
  </si>
  <si>
    <t>Утоптать снег для постройки иглу в указанном судьями месте</t>
  </si>
  <si>
    <t>Это пригодится вам к этапам соревнований, так что оноситесь к утаптыванию снега со все серьезностью</t>
  </si>
  <si>
    <t>Явиться на Черемуховую поляну 1 апреля после 18:00</t>
  </si>
  <si>
    <t>СОВЕЩАНИЕ-2</t>
  </si>
  <si>
    <t>Работаете в СГ образованных на этапе 11. ТРАНСПОРТИРОВКА</t>
  </si>
  <si>
    <t>Для всех участников кроме последнего должна быть организована верхняя командная страховка</t>
  </si>
  <si>
    <t>Для пострадавшего с сопровождающим должна быть организована верхняя командная страховка и система спуска (транспортировки) отдельными верёвками. На двоих человек 3 верёвки</t>
  </si>
  <si>
    <t xml:space="preserve">Системы транспортировки и страховки должны обеспечивать равномерное распределение нагрузки между пострадавшим и сопровождающим </t>
  </si>
  <si>
    <t>ПОДЪЕМ ПОСТРАДАВШЕГО, СГ</t>
  </si>
  <si>
    <t>Подъем пострадавшего в носилках</t>
  </si>
  <si>
    <t>В горном походе член вашей группы попал под камнепал и получл травмы, вам необходимо поднять его до удобной вертолетной площадки</t>
  </si>
  <si>
    <t>В горном походе при прохождении перевала член вашей группы попал под камнепал и получл травмы, вам необходимо спустить его с перевала</t>
  </si>
  <si>
    <t>Организовать подъем пострадавшего с сопровождающим со склона</t>
  </si>
  <si>
    <t>Организовать спуск пострадавшего с сопровождающим со склона</t>
  </si>
  <si>
    <t>Из подручных материалов (желательно яркого цвета) выложить аварийный знак "Посадка вертолета"</t>
  </si>
  <si>
    <t>Не выложен знак "Посадка вертолета"</t>
  </si>
  <si>
    <t>Пройти П-образные перилла</t>
  </si>
  <si>
    <t>П-ПЕРИЛЛА</t>
  </si>
  <si>
    <t>Вам необходимо пройти горный перевал состоящий из участков подъема траверса и спуск</t>
  </si>
  <si>
    <t>Пройти участики подъема, траверса и спуска всей командой</t>
  </si>
  <si>
    <t>Участок спуска необходимо навесить самостоятельно</t>
  </si>
  <si>
    <t>СИГНАЛЫ</t>
  </si>
  <si>
    <t>Педача сигналов на расстоянии</t>
  </si>
  <si>
    <t>ИГЛУ</t>
  </si>
  <si>
    <t>Построить иглу</t>
  </si>
  <si>
    <t>БИВУАК</t>
  </si>
  <si>
    <t>Приготовление еды для команды</t>
  </si>
  <si>
    <t>ОРИЕНТИРОВАНИЕ-1</t>
  </si>
  <si>
    <t>ТЕСТ</t>
  </si>
  <si>
    <t>Участники вашей команды оказались на разных сторонах реки. Вы не можете слышать участников на другой стороне реки, вам необходимо передать важную информацию на другой берег реки</t>
  </si>
  <si>
    <t>Передать информацию на другой берег реки</t>
  </si>
  <si>
    <t>Информация передана неверно</t>
  </si>
  <si>
    <t>Информация передана с ошибками</t>
  </si>
  <si>
    <t>Построить иглу, пригодную для ночевки группы</t>
  </si>
  <si>
    <t>В лыжном походе у вас сгорела палатка, вам необходимо построить иглу для ночевки группы</t>
  </si>
  <si>
    <t>Не закрытый купол иглу</t>
  </si>
  <si>
    <t>Трем команда с самым большим диаметром иглу</t>
  </si>
  <si>
    <t>Вам необходимо обустроиться на ночевку в иглу и приготовить себе еду</t>
  </si>
  <si>
    <t>Организовать команде комфортные условия пребывания в квадрате (комфортно =тепло + удобно)</t>
  </si>
  <si>
    <t xml:space="preserve">Приготовить не менее 2 горячих блюд на всю команду </t>
  </si>
  <si>
    <t>Чай тоже горячее блюдо</t>
  </si>
  <si>
    <t>Изготовить комплект столовых приборов (тарелка+ложка) из подручных природных материалов</t>
  </si>
  <si>
    <t>Продемонстрировать судьям применение самодльных столовых приборов</t>
  </si>
  <si>
    <t>Не приготовлено горячее блюдо (за каждое)</t>
  </si>
  <si>
    <t>Отсутствие предмета самодельной посуды (за каждое)</t>
  </si>
  <si>
    <t>Транспортировка пострадавшего по навесной переправе</t>
  </si>
  <si>
    <t>Решить тест на туристскую тематику</t>
  </si>
  <si>
    <t>Поиск КП по картам</t>
  </si>
  <si>
    <t>КВН</t>
  </si>
  <si>
    <t>Получить у судей тест на занние туризма</t>
  </si>
  <si>
    <t>Сдать судьям решенный тест до истечания КВ</t>
  </si>
  <si>
    <t>Блокнот, карандаш</t>
  </si>
  <si>
    <t>За каждый неверный ответ</t>
  </si>
  <si>
    <t>Придумать и исполнить смешной номер на тему: "Реклама самого нужного снаряжения на ПСРах"</t>
  </si>
  <si>
    <t>3-м самым оригинальным выступлениям</t>
  </si>
  <si>
    <t>Компас, GPS-навигатор</t>
  </si>
  <si>
    <t>В течение времени от ВС до ВЗ вы можете посетить КП</t>
  </si>
  <si>
    <t>Вам необходимо предоставить судьям фотографии команды в полном составе на фоне найденных КП</t>
  </si>
  <si>
    <t>Сдать фотографии во время Совещания-3</t>
  </si>
  <si>
    <t>Получить у ГСК карту с расположение КП</t>
  </si>
  <si>
    <t>Если вы не предоставли хотя бы одну фотографию команды на фоне КП, то этап считается как не пройденный и вы получите 2МШ</t>
  </si>
  <si>
    <t>СОВЕЩАНИЕ-3</t>
  </si>
  <si>
    <t>Придумать и показать смешной номер</t>
  </si>
  <si>
    <t>03-04.апр</t>
  </si>
  <si>
    <t>ТУР 2</t>
  </si>
  <si>
    <t>ТУР 3</t>
  </si>
  <si>
    <t>НАВЕСНАЯ ПЕРЕПРАВА, СГ</t>
  </si>
  <si>
    <t>В горном походе член вашей группы попал под камнепал и получил травмы, вам необходимо оказать ему ПМП и транспортировать до места пстрадавшему ему смогут оказать квалифицированню помощь</t>
  </si>
  <si>
    <t>В пешем походе член вашей группы получил травмы, вам необходимо оказать ему ПМП и транспортировать на другой берег реки</t>
  </si>
  <si>
    <t>Пройти у судей жеребьевку на определение условно пострадавшего</t>
  </si>
  <si>
    <t>Транспортировать участника на целевой берег реки</t>
  </si>
  <si>
    <t>Руководитель команды должен подойти к ГСК для получения пакетов документов на ТУР 3</t>
  </si>
  <si>
    <t>ПЕРЕПРАВА ПО ЛЬДУ</t>
  </si>
  <si>
    <t>Переправа командой по тонкому льду</t>
  </si>
  <si>
    <t>4-КА</t>
  </si>
  <si>
    <t>Извлечение из трещины в связке 4-ке</t>
  </si>
  <si>
    <t>В пешем походе вам необходимо наиболее безопасно предолеть водную переграду по тонкому льду</t>
  </si>
  <si>
    <t>Перебраться безопасно на целевой берез реки</t>
  </si>
  <si>
    <t>Безопасно перебросить снаряжение на целевой берез</t>
  </si>
  <si>
    <t>На этап вы уже приходите уже находясь в связке-четверке</t>
  </si>
  <si>
    <t>Перед началом работы команды судья проводит жеребьёвку для определения «условно пострадавшего участника». Также судьи этапа создают имитацию нагрузки на связочную верёвку от условного “пострадавшего</t>
  </si>
  <si>
    <t>После организации связки участниками, судьи располагают участников в указанных местах. Край трещины обозначают два ледобура с карабинами</t>
  </si>
  <si>
    <t>Организация станции страховки для извлечения “условно пострадавшего участника” производится участником, ближайшим к трещине</t>
  </si>
  <si>
    <t>Команде необходимо организовать оттяжку с противоположного края трещины. Оттяжка крепится на ледобуре</t>
  </si>
  <si>
    <t>ПЕРЕПРАВА ПО БРЕВНУ</t>
  </si>
  <si>
    <t>Организация переправы по бревну</t>
  </si>
  <si>
    <t>Вам необходимо переправиться на другой берег реки. Вы нашли удобное бревно, необходимо перекинуть его на целевой берег и организовать переправу</t>
  </si>
  <si>
    <t>Навести бревно на целевой берег реки</t>
  </si>
  <si>
    <t>Первый участник переходит по бревну по судейским перилам, с двумя командными страховками, одна из которых находится на уровне бревна, вторая – ниже по течени</t>
  </si>
  <si>
    <t>Остальные участники переправляются на противоположный берег, имея самостраховку в командных перилах и командную страховку с двух берегов (у последнего участника – страховка с одного берега)</t>
  </si>
  <si>
    <t>После переправы всех участников осуществляется продёргивание верёвок</t>
  </si>
  <si>
    <t>НАКЛОНКА</t>
  </si>
  <si>
    <t>Подъем по наклонке, спуск</t>
  </si>
  <si>
    <t>БОЛОТО</t>
  </si>
  <si>
    <t>ЛАБИРИНТ</t>
  </si>
  <si>
    <t>КОСТЕР</t>
  </si>
  <si>
    <t>Преодолеть участок болота</t>
  </si>
  <si>
    <t>Вам необходимо восстановить наклонные судейские перилл, преодолеть участок наклонных перилл и совершить спуск</t>
  </si>
  <si>
    <t>Восстановить судейские наклонные перилла</t>
  </si>
  <si>
    <t>Навести перилла на спуск.</t>
  </si>
  <si>
    <t>Пройти всей командой участки подъема по наклонным периллам и спуск</t>
  </si>
  <si>
    <t>Преодолеть «БОЛОТО» с помощью снаряжения, выданного судьей этапа</t>
  </si>
  <si>
    <t>Правила прохождения «БОЛОТО» уточняйте у судьи этапа</t>
  </si>
  <si>
    <t>Намокание участника (за каждое)</t>
  </si>
  <si>
    <t>Непрошедший участник (за каждого)</t>
  </si>
  <si>
    <t>С завязанными глазами выйти из лабиринта</t>
  </si>
  <si>
    <t>Повязка на глаза</t>
  </si>
  <si>
    <t>Вам нужно помочь человеку с завязанными глазами выйти из лабиринта, находясь на расстоянии</t>
  </si>
  <si>
    <t>При заступе человек будет возвращаться в начало</t>
  </si>
  <si>
    <t>Разжечь костер без спичек и зажигалок</t>
  </si>
  <si>
    <t>Любые подрчные средства кроме спичек, зажикалок и горючих жидкостей</t>
  </si>
  <si>
    <t>Разжечь костер из подручных материалов</t>
  </si>
  <si>
    <t>Нагреть на костре стакан воды (0,2л)</t>
  </si>
  <si>
    <t>Не разведен котер</t>
  </si>
  <si>
    <t>Не нагрета вода</t>
  </si>
  <si>
    <t>Написать сочинение на предложенную тему</t>
  </si>
  <si>
    <t>СОЧИНЕНИЕ</t>
  </si>
  <si>
    <t>СОВЕЩАНИЕ-4</t>
  </si>
  <si>
    <t>Написать сочинение на предложенную судьями тему</t>
  </si>
  <si>
    <t>Сдать сочинение судьям</t>
  </si>
  <si>
    <t>3-м самым оригинальным сочинениям</t>
  </si>
  <si>
    <t>Руководитель команды должен подойти к ГСК для получения дальнейших указаний</t>
  </si>
  <si>
    <t>Изготовить снегоступы из подручных материалов</t>
  </si>
  <si>
    <t>СНЕГОСТУПЫ</t>
  </si>
  <si>
    <t>Изготовить 1 пару снегоступов из подручных средств согласно погодным условиям</t>
  </si>
  <si>
    <t>Отсутствие снегоступов (за каждую штуку)</t>
  </si>
  <si>
    <t>3-м самым оригинальным вариантам снегоступов</t>
  </si>
  <si>
    <t>У вас в походе возникла необходимость ислользования снегоступов, так как заранее вы были не готовы к тому, что они понадобятся, вам нужно из подручных средств сделать снегоступы (ЭТАП МОЖЕТ ВМЕСТИТЬ ВСЕ КОМАНДЫ ОДНОВРЕМЕННО)</t>
  </si>
  <si>
    <t>У вас в походе намокли все спички, зажигалки уже не работают. Вам необходимо разжечь костер из подручных средств(ЭТАП МОЖЕТ ВМЕСТИТЬ ВСЕ КОМАНДЫ ОДНОВРЕМЕННО)</t>
  </si>
  <si>
    <t>Вам необходимо написать сочинение на предложенную судьями тему (ЭТАП МОЖЕТ ВМЕСТИТЬ ВСЕ КОМАНДЫ ОДНОВРЕМЕННО)</t>
  </si>
  <si>
    <t>Премию получает команда, которая быстрее всех развела костер</t>
  </si>
  <si>
    <t>НОЧЕВКА</t>
  </si>
  <si>
    <t>Ночевка в иглу</t>
  </si>
  <si>
    <t>В пешем походе у вас сгорела палатка и вам необходимо заночевать с потроенном вами иглу.</t>
  </si>
  <si>
    <t>Подойти к судьям и объявить о начале выполнения этапа</t>
  </si>
  <si>
    <t>Комфортно разметиться на ночевку в иглу</t>
  </si>
  <si>
    <t>Продемонстрировать судьям обустройство иглу ко сну</t>
  </si>
  <si>
    <t>Спать</t>
  </si>
  <si>
    <t>Команда ночевала не своем в иглу</t>
  </si>
  <si>
    <t>ЭКОЛОГ</t>
  </si>
  <si>
    <t>Необходимо поднять мусор со дна оврага</t>
  </si>
  <si>
    <t>В пешем походе вы обнаружили оргаг в который сбросили много мусора неознательные туристы и не смогли пройти мимо не наведя порядок в овраге</t>
  </si>
  <si>
    <t>Безопасно спуститься в овраг</t>
  </si>
  <si>
    <t>На выделенной територии собрать мусор</t>
  </si>
  <si>
    <t>Безопасно поднятсья из оврага вместе с мусором</t>
  </si>
  <si>
    <t>Предъявить судьям собранный мусор</t>
  </si>
  <si>
    <t>Мусор не собран</t>
  </si>
  <si>
    <t>Вам необходимо преодолеть участок болотистой местности (3 НИТКИ ЭТАПА)</t>
  </si>
  <si>
    <t>Вам необходимо помочь человеку с завязанными глазами преодолеть участок лабиринта (3 НИТКИ ЭТАПА)</t>
  </si>
  <si>
    <t>ФИЗКУЛЬТУРА</t>
  </si>
  <si>
    <t>В зимнем походе вы слишком долго сидели на перевале и ждали погоду и начали подмерзать, чтобы согреться необходимо выыполнить несколько физическиих упражнений (4 НИТКИ ЭТАПА)</t>
  </si>
  <si>
    <t>Получить у судей задания</t>
  </si>
  <si>
    <t>Не выполенное задание (за каждое задание, каждому участнику)</t>
  </si>
  <si>
    <t>Трем командам, показавшим лучший результат</t>
  </si>
  <si>
    <t>Вполнение физических упражнений</t>
  </si>
  <si>
    <t>Посещение КП 55, 56, 57, 58, 59, 60, 61</t>
  </si>
  <si>
    <t>Посещение КП 52, 53, 54</t>
  </si>
  <si>
    <t>Посещение КП 50, 51</t>
  </si>
  <si>
    <t>Определение класса дистанции</t>
  </si>
  <si>
    <t>СВЯЗЬ+ГАЗЫ</t>
  </si>
  <si>
    <t>Передать сообщение в зараженной зоне</t>
  </si>
  <si>
    <t>Вашей команде необхлдимо передать информацию в зараженной зоне</t>
  </si>
  <si>
    <t>Надеваете противогазы</t>
  </si>
  <si>
    <t>Два участника передвигаются по зраженной зоне до указанной точки</t>
  </si>
  <si>
    <t>В указанной точке передают информацию, выданну судьей</t>
  </si>
  <si>
    <t>Демонтируя связь участники возвращяются обратно</t>
  </si>
  <si>
    <t>Нет связи</t>
  </si>
  <si>
    <t>Снятие противогаза</t>
  </si>
  <si>
    <t>СОВЕЩАНИЕ-5</t>
  </si>
  <si>
    <t>Совещание капитанов с ГСК</t>
  </si>
  <si>
    <t>Этапы с 40 по 46 будут проводиться в одно и то же время, так что успевайте все пройти. Есть этапа, которые расчитаны на 3-4 команды одновремнно, есть этапы, которые могут вместить сразу все командЫ (это указано в легенде этапа). ВЫ САМИ ОТСЛЕЖИВАЕТЕ ОСВОБОЖДЕНИЕ ЭТАПОВ!!!</t>
  </si>
  <si>
    <t>Информацию необходимо разместить до 23 часов 59 минут 17 марта 2021 г.</t>
  </si>
  <si>
    <t>Сумма МШ</t>
  </si>
  <si>
    <t>Кол-во км</t>
  </si>
  <si>
    <t>Сумма баллов</t>
  </si>
  <si>
    <t>КВ всей дистанции в часах</t>
  </si>
  <si>
    <t>ТУР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</si>
</sst>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8"/>
      <name val="Arial CYR"/>
    </font>
    <font>
      <sz val="8"/>
      <name val="Arial CYR"/>
    </font>
    <font>
      <b/>
      <sz val="10"/>
      <name val="Arial Cyr"/>
      <charset val="204"/>
    </font>
    <font>
      <sz val="16"/>
      <name val="Arial Cyr"/>
      <charset val="204"/>
    </font>
    <font>
      <b/>
      <sz val="16"/>
      <name val="Arial Black"/>
      <family val="2"/>
      <charset val="204"/>
    </font>
    <font>
      <b/>
      <sz val="11"/>
      <name val="Arial CYR"/>
    </font>
    <font>
      <b/>
      <sz val="12"/>
      <name val="Arial CYR"/>
    </font>
    <font>
      <b/>
      <sz val="10"/>
      <name val="Arial CYR"/>
    </font>
    <font>
      <b/>
      <sz val="9"/>
      <name val="Arial CYR"/>
    </font>
    <font>
      <b/>
      <i/>
      <sz val="10"/>
      <name val="Arial CYR"/>
    </font>
    <font>
      <b/>
      <i/>
      <sz val="14"/>
      <name val="Arial CYR"/>
    </font>
    <font>
      <b/>
      <i/>
      <sz val="9"/>
      <name val="Arial CYR"/>
    </font>
    <font>
      <b/>
      <sz val="14"/>
      <name val="Arial CYR"/>
    </font>
    <font>
      <sz val="14"/>
      <name val="Arial CYR"/>
    </font>
    <font>
      <sz val="10"/>
      <name val="Arial Cyr"/>
    </font>
    <font>
      <sz val="12"/>
      <name val="Arial Black"/>
      <family val="2"/>
      <charset val="204"/>
    </font>
    <font>
      <b/>
      <sz val="12"/>
      <name val="Arial Black"/>
      <family val="2"/>
      <charset val="204"/>
    </font>
    <font>
      <b/>
      <i/>
      <sz val="10"/>
      <name val="Arial"/>
      <family val="2"/>
      <charset val="204"/>
    </font>
    <font>
      <b/>
      <sz val="18"/>
      <name val="Arial Black"/>
      <family val="2"/>
      <charset val="204"/>
    </font>
    <font>
      <sz val="18"/>
      <name val="Arial Cyr"/>
      <charset val="204"/>
    </font>
    <font>
      <b/>
      <i/>
      <sz val="10"/>
      <name val="Arial Cyr"/>
      <charset val="204"/>
    </font>
    <font>
      <b/>
      <sz val="10"/>
      <name val="Arial"/>
      <family val="2"/>
      <charset val="204"/>
    </font>
    <font>
      <sz val="10"/>
      <name val="Arial Black"/>
      <family val="2"/>
      <charset val="204"/>
    </font>
    <font>
      <sz val="10"/>
      <name val="Arial"/>
      <family val="2"/>
      <charset val="204"/>
    </font>
    <font>
      <sz val="10"/>
      <name val="Arial Cyr"/>
      <charset val="204"/>
    </font>
    <font>
      <sz val="12"/>
      <name val="Arial"/>
      <family val="2"/>
      <charset val="204"/>
    </font>
    <font>
      <sz val="12"/>
      <name val="Arial Cyr"/>
      <charset val="204"/>
    </font>
    <font>
      <i/>
      <sz val="10"/>
      <name val="Arial Cyr"/>
      <charset val="204"/>
    </font>
    <font>
      <sz val="9"/>
      <name val="Arial Cyr"/>
      <charset val="204"/>
    </font>
    <font>
      <b/>
      <sz val="11"/>
      <name val="Calibri"/>
      <family val="2"/>
      <charset val="204"/>
      <scheme val="minor"/>
    </font>
    <font>
      <b/>
      <sz val="14"/>
      <name val="Arial Cyr"/>
      <charset val="204"/>
    </font>
    <font>
      <sz val="11"/>
      <name val="Calibri"/>
      <family val="2"/>
      <scheme val="minor"/>
    </font>
    <font>
      <sz val="10"/>
      <color rgb="FFFF0000"/>
      <name val="Arial Cyr"/>
    </font>
    <font>
      <sz val="11"/>
      <color rgb="FFFF0000"/>
      <name val="Calibri"/>
      <family val="2"/>
      <scheme val="minor"/>
    </font>
    <font>
      <b/>
      <sz val="11"/>
      <name val="Calibri"/>
      <family val="2"/>
      <scheme val="minor"/>
    </font>
    <font>
      <b/>
      <sz val="10"/>
      <color rgb="FFFF0000"/>
      <name val="Arial CYR"/>
    </font>
    <font>
      <sz val="9"/>
      <color rgb="FFFF0000"/>
      <name val="Arial Cyr"/>
      <charset val="204"/>
    </font>
    <font>
      <b/>
      <sz val="9"/>
      <color rgb="FFFF0000"/>
      <name val="Arial CYR"/>
    </font>
    <font>
      <sz val="11"/>
      <name val="Calibri"/>
      <family val="2"/>
      <charset val="204"/>
      <scheme val="minor"/>
    </font>
    <font>
      <b/>
      <sz val="16"/>
      <color theme="1"/>
      <name val="Calibri"/>
      <family val="2"/>
      <charset val="204"/>
      <scheme val="minor"/>
    </font>
    <font>
      <b/>
      <sz val="14"/>
      <name val="Calibri"/>
      <family val="2"/>
      <charset val="204"/>
      <scheme val="minor"/>
    </font>
  </fonts>
  <fills count="11">
    <fill>
      <patternFill patternType="none"/>
    </fill>
    <fill>
      <patternFill patternType="gray125"/>
    </fill>
    <fill>
      <patternFill patternType="solid">
        <fgColor theme="4" tint="0.59999389629810485"/>
        <bgColor indexed="65"/>
      </patternFill>
    </fill>
    <fill>
      <patternFill patternType="solid">
        <fgColor theme="5" tint="0.59999389629810485"/>
        <bgColor indexed="65"/>
      </patternFill>
    </fill>
    <fill>
      <patternFill patternType="solid">
        <fgColor theme="9" tint="0.59999389629810485"/>
        <bgColor indexed="65"/>
      </patternFill>
    </fill>
    <fill>
      <patternFill patternType="solid">
        <fgColor indexed="22"/>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EDB5F1"/>
        <bgColor indexed="64"/>
      </patternFill>
    </fill>
    <fill>
      <patternFill patternType="solid">
        <fgColor theme="7" tint="0.79998168889431442"/>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340">
    <xf numFmtId="0" fontId="0" fillId="0" borderId="0" xfId="0"/>
    <xf numFmtId="0" fontId="0" fillId="0" borderId="0" xfId="0" applyAlignment="1">
      <alignment vertical="center"/>
    </xf>
    <xf numFmtId="0" fontId="6" fillId="0" borderId="0" xfId="0" applyFont="1" applyBorder="1" applyAlignment="1">
      <alignment vertical="center"/>
    </xf>
    <xf numFmtId="0" fontId="7" fillId="5" borderId="5" xfId="0" applyFont="1" applyFill="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5" borderId="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5" borderId="14" xfId="0" applyFont="1" applyFill="1" applyBorder="1" applyAlignment="1">
      <alignment horizontal="center" vertical="center"/>
    </xf>
    <xf numFmtId="0" fontId="10" fillId="0" borderId="0" xfId="0" applyFont="1" applyBorder="1" applyAlignment="1">
      <alignment vertical="center" wrapText="1"/>
    </xf>
    <xf numFmtId="0" fontId="10" fillId="0" borderId="17" xfId="0" applyFont="1" applyBorder="1" applyAlignment="1">
      <alignment horizontal="center" vertical="center"/>
    </xf>
    <xf numFmtId="0" fontId="10" fillId="0" borderId="18" xfId="0" applyFont="1" applyFill="1" applyBorder="1" applyAlignment="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5" borderId="21" xfId="0" applyFont="1" applyFill="1" applyBorder="1" applyAlignment="1">
      <alignment horizontal="center" vertical="center"/>
    </xf>
    <xf numFmtId="16" fontId="10" fillId="0" borderId="20" xfId="0" applyNumberFormat="1" applyFont="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horizontal="center" vertical="center"/>
    </xf>
    <xf numFmtId="0" fontId="13" fillId="0" borderId="13" xfId="0" applyFont="1" applyBorder="1" applyAlignment="1">
      <alignment vertical="center"/>
    </xf>
    <xf numFmtId="0" fontId="14" fillId="0" borderId="13" xfId="0" applyFont="1" applyBorder="1" applyAlignment="1">
      <alignment horizontal="center" vertical="center"/>
    </xf>
    <xf numFmtId="0" fontId="8" fillId="0" borderId="1" xfId="0" applyFont="1" applyBorder="1" applyAlignment="1">
      <alignment horizontal="center" vertical="center"/>
    </xf>
    <xf numFmtId="0" fontId="15" fillId="0" borderId="2" xfId="0" applyFont="1" applyBorder="1" applyAlignment="1">
      <alignment vertical="center"/>
    </xf>
    <xf numFmtId="0" fontId="8" fillId="0" borderId="2"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Fill="1" applyBorder="1" applyAlignment="1">
      <alignment horizontal="center" vertical="center"/>
    </xf>
    <xf numFmtId="0" fontId="8" fillId="5" borderId="27" xfId="0" applyFont="1" applyFill="1" applyBorder="1" applyAlignment="1">
      <alignment horizontal="center" vertical="center"/>
    </xf>
    <xf numFmtId="0" fontId="8" fillId="0" borderId="28" xfId="0" applyFont="1" applyBorder="1" applyAlignment="1">
      <alignment horizontal="center" vertical="center"/>
    </xf>
    <xf numFmtId="0" fontId="15" fillId="5" borderId="26" xfId="0"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9" fillId="0" borderId="0" xfId="0" applyFont="1" applyFill="1" applyBorder="1" applyAlignment="1">
      <alignment horizontal="center" vertical="center" wrapText="1"/>
    </xf>
    <xf numFmtId="0" fontId="0" fillId="0" borderId="0" xfId="0" applyBorder="1" applyAlignment="1">
      <alignment vertical="center"/>
    </xf>
    <xf numFmtId="0" fontId="7" fillId="5" borderId="26" xfId="0" applyFont="1" applyFill="1" applyBorder="1" applyAlignment="1">
      <alignment horizontal="center" vertical="center"/>
    </xf>
    <xf numFmtId="0" fontId="0" fillId="0" borderId="0" xfId="0" applyBorder="1" applyAlignment="1">
      <alignment horizontal="center" vertical="center" wrapText="1"/>
    </xf>
    <xf numFmtId="0" fontId="17" fillId="0" borderId="0" xfId="0" applyFont="1" applyBorder="1" applyAlignment="1">
      <alignment vertical="center" wrapText="1"/>
    </xf>
    <xf numFmtId="0" fontId="7" fillId="0" borderId="26" xfId="0" applyFont="1" applyFill="1" applyBorder="1" applyAlignment="1">
      <alignment horizontal="center" vertical="center"/>
    </xf>
    <xf numFmtId="0" fontId="17" fillId="0" borderId="0" xfId="0" applyFont="1" applyFill="1" applyBorder="1" applyAlignment="1">
      <alignment vertical="center" wrapText="1"/>
    </xf>
    <xf numFmtId="0" fontId="24" fillId="0" borderId="21" xfId="0" applyFont="1" applyFill="1" applyBorder="1" applyAlignment="1">
      <alignment horizontal="center" vertical="center" wrapText="1"/>
    </xf>
    <xf numFmtId="0" fontId="25" fillId="0" borderId="0" xfId="0" applyFont="1" applyFill="1" applyBorder="1" applyAlignment="1">
      <alignment vertical="center" wrapText="1"/>
    </xf>
    <xf numFmtId="0" fontId="17" fillId="0" borderId="21" xfId="0" applyFont="1" applyFill="1" applyBorder="1" applyAlignment="1">
      <alignment horizontal="center" vertical="center"/>
    </xf>
    <xf numFmtId="0" fontId="24" fillId="0" borderId="2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0" fillId="0" borderId="0" xfId="0" applyAlignment="1">
      <alignment horizontal="center"/>
    </xf>
    <xf numFmtId="0" fontId="31" fillId="0" borderId="0" xfId="0" applyFont="1"/>
    <xf numFmtId="0" fontId="2" fillId="0" borderId="0" xfId="0" applyFont="1"/>
    <xf numFmtId="0" fontId="0" fillId="0" borderId="0" xfId="0" applyAlignment="1">
      <alignment wrapText="1"/>
    </xf>
    <xf numFmtId="0" fontId="1" fillId="2" borderId="34" xfId="1" applyBorder="1"/>
    <xf numFmtId="0" fontId="1" fillId="2" borderId="35" xfId="1" applyBorder="1"/>
    <xf numFmtId="0" fontId="2" fillId="0" borderId="34" xfId="0" applyFont="1" applyBorder="1" applyAlignment="1">
      <alignment wrapText="1"/>
    </xf>
    <xf numFmtId="0" fontId="2" fillId="0" borderId="35" xfId="0" applyFont="1" applyBorder="1" applyAlignment="1">
      <alignment wrapText="1"/>
    </xf>
    <xf numFmtId="0" fontId="2" fillId="0" borderId="37" xfId="0" applyFont="1" applyBorder="1" applyAlignment="1">
      <alignment wrapText="1"/>
    </xf>
    <xf numFmtId="0" fontId="1" fillId="2" borderId="38" xfId="1" applyBorder="1" applyAlignment="1">
      <alignment vertical="center"/>
    </xf>
    <xf numFmtId="0" fontId="2" fillId="6" borderId="40" xfId="0" applyFont="1" applyFill="1" applyBorder="1"/>
    <xf numFmtId="0" fontId="0" fillId="6" borderId="0" xfId="0" applyFill="1" applyBorder="1" applyAlignment="1">
      <alignment wrapText="1"/>
    </xf>
    <xf numFmtId="0" fontId="0" fillId="6" borderId="0" xfId="0" applyFill="1" applyBorder="1" applyAlignment="1">
      <alignment horizontal="right"/>
    </xf>
    <xf numFmtId="0" fontId="32" fillId="6" borderId="38" xfId="0" applyFont="1" applyFill="1" applyBorder="1"/>
    <xf numFmtId="0" fontId="32" fillId="6" borderId="21" xfId="0" applyFont="1" applyFill="1" applyBorder="1"/>
    <xf numFmtId="0" fontId="2" fillId="7" borderId="38" xfId="0" applyFont="1" applyFill="1" applyBorder="1"/>
    <xf numFmtId="0" fontId="0" fillId="7" borderId="40" xfId="0" applyFill="1" applyBorder="1"/>
    <xf numFmtId="0" fontId="0" fillId="7" borderId="0" xfId="0" applyFill="1" applyBorder="1"/>
    <xf numFmtId="0" fontId="2" fillId="8" borderId="38" xfId="0" applyFont="1" applyFill="1" applyBorder="1"/>
    <xf numFmtId="0" fontId="0" fillId="8" borderId="21" xfId="0" applyFill="1" applyBorder="1" applyAlignment="1">
      <alignment wrapText="1"/>
    </xf>
    <xf numFmtId="0" fontId="0" fillId="8" borderId="17" xfId="0" applyFill="1" applyBorder="1"/>
    <xf numFmtId="0" fontId="0" fillId="0" borderId="38" xfId="0" applyBorder="1"/>
    <xf numFmtId="0" fontId="0" fillId="0" borderId="21" xfId="0" applyBorder="1"/>
    <xf numFmtId="0" fontId="2" fillId="8" borderId="42" xfId="0" applyFont="1" applyFill="1" applyBorder="1"/>
    <xf numFmtId="0" fontId="0" fillId="8" borderId="43" xfId="0" applyFill="1" applyBorder="1" applyAlignment="1">
      <alignment wrapText="1"/>
    </xf>
    <xf numFmtId="0" fontId="0" fillId="8" borderId="44" xfId="0" applyFill="1" applyBorder="1"/>
    <xf numFmtId="0" fontId="0" fillId="0" borderId="42" xfId="0" applyBorder="1"/>
    <xf numFmtId="0" fontId="0" fillId="0" borderId="43" xfId="0" applyBorder="1"/>
    <xf numFmtId="0" fontId="0" fillId="0" borderId="0" xfId="0" applyAlignment="1">
      <alignment vertical="center" wrapText="1"/>
    </xf>
    <xf numFmtId="0" fontId="33" fillId="0" borderId="0" xfId="0" applyFont="1" applyAlignment="1">
      <alignment horizontal="center" vertical="center"/>
    </xf>
    <xf numFmtId="0" fontId="34" fillId="0" borderId="0" xfId="0" applyFont="1" applyAlignment="1">
      <alignment vertical="center"/>
    </xf>
    <xf numFmtId="0" fontId="36" fillId="0" borderId="0" xfId="0" applyFont="1" applyAlignment="1">
      <alignment vertical="center"/>
    </xf>
    <xf numFmtId="0" fontId="35" fillId="0" borderId="0" xfId="0" applyFont="1" applyFill="1" applyBorder="1" applyAlignment="1">
      <alignment vertical="center" wrapText="1"/>
    </xf>
    <xf numFmtId="0" fontId="35" fillId="0" borderId="0" xfId="0" applyFont="1" applyAlignment="1">
      <alignment vertical="center"/>
    </xf>
    <xf numFmtId="0" fontId="36" fillId="0" borderId="0" xfId="0" applyFont="1"/>
    <xf numFmtId="0" fontId="10" fillId="0" borderId="17" xfId="0" applyFont="1" applyFill="1" applyBorder="1" applyAlignment="1">
      <alignment vertical="center" wrapText="1"/>
    </xf>
    <xf numFmtId="0" fontId="34" fillId="0" borderId="0" xfId="0" applyFont="1"/>
    <xf numFmtId="0" fontId="34" fillId="2" borderId="35" xfId="1" applyFont="1" applyBorder="1"/>
    <xf numFmtId="0" fontId="34" fillId="2" borderId="36" xfId="1" applyFont="1" applyBorder="1"/>
    <xf numFmtId="0" fontId="37" fillId="6" borderId="21" xfId="0" applyFont="1" applyFill="1" applyBorder="1"/>
    <xf numFmtId="0" fontId="37" fillId="6" borderId="39" xfId="0" applyFont="1" applyFill="1" applyBorder="1"/>
    <xf numFmtId="0" fontId="34" fillId="7" borderId="0" xfId="0" applyFont="1" applyFill="1" applyBorder="1"/>
    <xf numFmtId="0" fontId="34" fillId="7" borderId="41" xfId="0" applyFont="1" applyFill="1" applyBorder="1"/>
    <xf numFmtId="0" fontId="34" fillId="0" borderId="21" xfId="0" applyFont="1" applyBorder="1"/>
    <xf numFmtId="0" fontId="34" fillId="0" borderId="39" xfId="0" applyFont="1" applyBorder="1"/>
    <xf numFmtId="0" fontId="34" fillId="0" borderId="43" xfId="0" applyFont="1" applyBorder="1"/>
    <xf numFmtId="0" fontId="34" fillId="0" borderId="45" xfId="0" applyFont="1" applyBorder="1"/>
    <xf numFmtId="0" fontId="1" fillId="2" borderId="21" xfId="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wrapText="1"/>
    </xf>
    <xf numFmtId="0" fontId="24" fillId="0" borderId="22" xfId="0" applyFont="1" applyFill="1" applyBorder="1" applyAlignment="1">
      <alignment vertical="center"/>
    </xf>
    <xf numFmtId="0" fontId="24" fillId="0" borderId="23"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5" borderId="21" xfId="0" applyFont="1" applyFill="1" applyBorder="1" applyAlignment="1">
      <alignment horizontal="center" vertical="center"/>
    </xf>
    <xf numFmtId="0" fontId="27" fillId="0" borderId="0" xfId="0" applyFont="1" applyAlignment="1">
      <alignment vertical="center"/>
    </xf>
    <xf numFmtId="0" fontId="24" fillId="0" borderId="18" xfId="0" applyFont="1" applyFill="1" applyBorder="1" applyAlignment="1">
      <alignment vertical="center"/>
    </xf>
    <xf numFmtId="0" fontId="24" fillId="0" borderId="19" xfId="0" applyFont="1" applyFill="1" applyBorder="1" applyAlignment="1">
      <alignment horizontal="center" vertical="center"/>
    </xf>
    <xf numFmtId="0" fontId="34" fillId="2" borderId="37" xfId="1" applyFont="1" applyBorder="1"/>
    <xf numFmtId="0" fontId="34" fillId="0" borderId="17" xfId="0" applyFont="1" applyBorder="1"/>
    <xf numFmtId="0" fontId="34" fillId="0" borderId="44" xfId="0" applyFont="1" applyBorder="1"/>
    <xf numFmtId="0" fontId="34" fillId="2" borderId="21" xfId="1" applyFont="1" applyBorder="1" applyAlignment="1">
      <alignment vertical="center" wrapText="1"/>
    </xf>
    <xf numFmtId="0" fontId="5" fillId="0" borderId="17" xfId="0" applyFont="1" applyBorder="1" applyAlignment="1">
      <alignment vertical="center"/>
    </xf>
    <xf numFmtId="0" fontId="17" fillId="0" borderId="0" xfId="0" applyFont="1" applyFill="1" applyBorder="1" applyAlignment="1">
      <alignment vertical="center" wrapText="1"/>
    </xf>
    <xf numFmtId="0" fontId="35" fillId="0" borderId="0" xfId="0" applyFont="1" applyFill="1" applyBorder="1" applyAlignment="1">
      <alignment vertical="center" wrapText="1"/>
    </xf>
    <xf numFmtId="0" fontId="25" fillId="0" borderId="0" xfId="0" applyFont="1" applyFill="1" applyBorder="1" applyAlignment="1">
      <alignment vertical="center" wrapText="1"/>
    </xf>
    <xf numFmtId="0" fontId="24" fillId="0" borderId="21" xfId="0" applyFont="1" applyFill="1" applyBorder="1" applyAlignment="1">
      <alignment horizontal="center" vertical="center" wrapText="1"/>
    </xf>
    <xf numFmtId="0" fontId="24" fillId="0" borderId="24" xfId="0" applyFont="1" applyFill="1" applyBorder="1" applyAlignment="1">
      <alignment vertical="center"/>
    </xf>
    <xf numFmtId="0" fontId="10" fillId="0" borderId="0" xfId="0" applyFont="1" applyBorder="1" applyAlignment="1">
      <alignment vertical="center" wrapText="1"/>
    </xf>
    <xf numFmtId="0" fontId="17" fillId="0" borderId="0" xfId="0" applyFont="1" applyFill="1" applyBorder="1" applyAlignment="1">
      <alignment vertical="center" wrapText="1"/>
    </xf>
    <xf numFmtId="0" fontId="25" fillId="0" borderId="0" xfId="0" applyFont="1" applyFill="1" applyBorder="1" applyAlignment="1">
      <alignment vertical="center" wrapText="1"/>
    </xf>
    <xf numFmtId="0" fontId="24" fillId="0" borderId="21" xfId="0" applyFont="1" applyFill="1" applyBorder="1" applyAlignment="1">
      <alignment horizontal="center" vertical="center" wrapText="1"/>
    </xf>
    <xf numFmtId="0" fontId="35" fillId="0" borderId="0" xfId="0" applyFont="1" applyFill="1" applyBorder="1" applyAlignment="1">
      <alignment vertical="center" wrapText="1"/>
    </xf>
    <xf numFmtId="0" fontId="5" fillId="0" borderId="18" xfId="0" applyFont="1" applyBorder="1" applyAlignment="1">
      <alignment vertical="center"/>
    </xf>
    <xf numFmtId="0" fontId="24" fillId="0" borderId="17" xfId="0" applyFont="1" applyFill="1" applyBorder="1" applyAlignment="1">
      <alignment vertical="center"/>
    </xf>
    <xf numFmtId="0" fontId="10" fillId="0" borderId="17" xfId="0" applyFont="1" applyFill="1" applyBorder="1" applyAlignment="1">
      <alignment vertical="center"/>
    </xf>
    <xf numFmtId="0" fontId="5" fillId="0" borderId="24" xfId="0" applyFont="1" applyBorder="1" applyAlignment="1">
      <alignment vertical="center"/>
    </xf>
    <xf numFmtId="0" fontId="24" fillId="0" borderId="25" xfId="0" applyFont="1" applyFill="1" applyBorder="1" applyAlignment="1">
      <alignment horizontal="center" vertical="center"/>
    </xf>
    <xf numFmtId="0" fontId="34" fillId="3" borderId="34" xfId="2" applyFont="1" applyBorder="1"/>
    <xf numFmtId="0" fontId="34" fillId="3" borderId="38" xfId="2" applyFont="1" applyBorder="1" applyAlignment="1">
      <alignment vertical="center"/>
    </xf>
    <xf numFmtId="0" fontId="37" fillId="6" borderId="38" xfId="0" applyFont="1" applyFill="1" applyBorder="1"/>
    <xf numFmtId="0" fontId="34" fillId="7" borderId="40" xfId="0" applyFont="1" applyFill="1" applyBorder="1"/>
    <xf numFmtId="0" fontId="34" fillId="0" borderId="38" xfId="0" applyFont="1" applyBorder="1"/>
    <xf numFmtId="0" fontId="34" fillId="0" borderId="42" xfId="0" applyFont="1" applyBorder="1"/>
    <xf numFmtId="0" fontId="36" fillId="0" borderId="0" xfId="0" applyFont="1" applyAlignment="1">
      <alignment horizontal="center"/>
    </xf>
    <xf numFmtId="0" fontId="39" fillId="0" borderId="0" xfId="0" applyFont="1"/>
    <xf numFmtId="20" fontId="10" fillId="0" borderId="20" xfId="0" applyNumberFormat="1" applyFont="1" applyBorder="1" applyAlignment="1">
      <alignment horizontal="center" vertical="center"/>
    </xf>
    <xf numFmtId="0" fontId="13" fillId="0" borderId="0" xfId="0" applyFont="1" applyBorder="1" applyAlignment="1">
      <alignment vertical="center"/>
    </xf>
    <xf numFmtId="0" fontId="34" fillId="3" borderId="35" xfId="2" applyFont="1" applyBorder="1"/>
    <xf numFmtId="0" fontId="34" fillId="3" borderId="21" xfId="2" applyFont="1" applyBorder="1" applyAlignment="1">
      <alignment vertical="center"/>
    </xf>
    <xf numFmtId="0" fontId="34" fillId="0" borderId="0" xfId="0" applyFont="1" applyAlignment="1">
      <alignment vertical="center" wrapText="1"/>
    </xf>
    <xf numFmtId="0" fontId="34" fillId="4" borderId="35" xfId="3" applyFont="1" applyBorder="1"/>
    <xf numFmtId="0" fontId="34" fillId="4" borderId="21" xfId="3" applyFont="1" applyBorder="1" applyAlignment="1">
      <alignment vertical="center" wrapText="1"/>
    </xf>
    <xf numFmtId="0" fontId="34" fillId="3" borderId="21" xfId="2" applyFont="1" applyBorder="1" applyAlignment="1">
      <alignment vertical="center" wrapText="1"/>
    </xf>
    <xf numFmtId="0" fontId="24" fillId="0" borderId="20" xfId="0" applyFont="1" applyFill="1" applyBorder="1" applyAlignment="1">
      <alignment vertical="center"/>
    </xf>
    <xf numFmtId="0" fontId="5" fillId="0" borderId="17" xfId="0" applyFont="1" applyBorder="1" applyAlignment="1">
      <alignment vertical="center" wrapText="1"/>
    </xf>
    <xf numFmtId="0" fontId="5" fillId="0" borderId="20" xfId="0" applyFont="1" applyBorder="1" applyAlignment="1">
      <alignment vertical="center" wrapText="1"/>
    </xf>
    <xf numFmtId="0" fontId="37" fillId="6" borderId="20" xfId="0" applyFont="1" applyFill="1" applyBorder="1"/>
    <xf numFmtId="0" fontId="34" fillId="0" borderId="20" xfId="0" applyFont="1" applyBorder="1"/>
    <xf numFmtId="0" fontId="34" fillId="0" borderId="46" xfId="0" applyFont="1" applyBorder="1"/>
    <xf numFmtId="0" fontId="35" fillId="0" borderId="0" xfId="0" applyFont="1" applyAlignment="1">
      <alignment horizontal="center" vertical="center"/>
    </xf>
    <xf numFmtId="0" fontId="38" fillId="0" borderId="0" xfId="0" applyFont="1" applyAlignment="1">
      <alignment vertical="center"/>
    </xf>
    <xf numFmtId="0" fontId="40" fillId="0" borderId="0" xfId="0" applyFont="1" applyAlignment="1">
      <alignment vertical="center"/>
    </xf>
    <xf numFmtId="0" fontId="34" fillId="3" borderId="17" xfId="2" applyFont="1" applyBorder="1" applyAlignment="1">
      <alignment vertical="center" wrapText="1"/>
    </xf>
    <xf numFmtId="0" fontId="37" fillId="6" borderId="17" xfId="0" applyFont="1" applyFill="1" applyBorder="1"/>
    <xf numFmtId="0" fontId="34" fillId="4" borderId="34" xfId="3" applyFont="1" applyBorder="1"/>
    <xf numFmtId="0" fontId="34" fillId="4" borderId="38" xfId="3" applyFont="1" applyBorder="1" applyAlignment="1">
      <alignment vertical="center" wrapText="1"/>
    </xf>
    <xf numFmtId="0" fontId="10" fillId="0" borderId="18" xfId="0" applyFont="1" applyFill="1" applyBorder="1" applyAlignment="1">
      <alignment vertical="center" wrapText="1"/>
    </xf>
    <xf numFmtId="0" fontId="17" fillId="0" borderId="0" xfId="0" applyFont="1" applyFill="1" applyBorder="1" applyAlignment="1">
      <alignment vertical="center" wrapText="1"/>
    </xf>
    <xf numFmtId="0" fontId="25" fillId="0" borderId="0" xfId="0" applyFont="1" applyFill="1" applyBorder="1" applyAlignment="1">
      <alignment vertical="center" wrapText="1"/>
    </xf>
    <xf numFmtId="0" fontId="24" fillId="0" borderId="21" xfId="0" applyFont="1" applyFill="1" applyBorder="1" applyAlignment="1">
      <alignment horizontal="center" vertical="center" wrapText="1"/>
    </xf>
    <xf numFmtId="0" fontId="35" fillId="0" borderId="0" xfId="0" applyFont="1" applyFill="1" applyBorder="1" applyAlignment="1">
      <alignment vertical="center" wrapText="1"/>
    </xf>
    <xf numFmtId="49" fontId="10" fillId="0" borderId="21" xfId="0" applyNumberFormat="1" applyFont="1" applyFill="1" applyBorder="1" applyAlignment="1">
      <alignment horizontal="center" vertical="center"/>
    </xf>
    <xf numFmtId="0" fontId="24" fillId="0" borderId="22" xfId="0" applyFont="1" applyFill="1" applyBorder="1" applyAlignment="1">
      <alignment vertical="center" wrapText="1"/>
    </xf>
    <xf numFmtId="0" fontId="10" fillId="0" borderId="0" xfId="0" applyFont="1" applyBorder="1" applyAlignment="1">
      <alignment vertical="center" wrapText="1"/>
    </xf>
    <xf numFmtId="0" fontId="17" fillId="0" borderId="0" xfId="0" applyFont="1" applyFill="1" applyBorder="1" applyAlignment="1">
      <alignment vertical="center" wrapText="1"/>
    </xf>
    <xf numFmtId="0" fontId="25" fillId="0" borderId="0" xfId="0" applyFont="1" applyFill="1" applyBorder="1" applyAlignment="1">
      <alignment vertical="center" wrapText="1"/>
    </xf>
    <xf numFmtId="0" fontId="24" fillId="0" borderId="21" xfId="0" applyFont="1" applyFill="1" applyBorder="1" applyAlignment="1">
      <alignment horizontal="center" vertical="center" wrapText="1"/>
    </xf>
    <xf numFmtId="0" fontId="35" fillId="0" borderId="0" xfId="0" applyFont="1" applyFill="1" applyBorder="1" applyAlignment="1">
      <alignment vertical="center" wrapText="1"/>
    </xf>
    <xf numFmtId="0" fontId="34" fillId="0" borderId="0" xfId="0" applyFont="1" applyAlignment="1">
      <alignment horizontal="center"/>
    </xf>
    <xf numFmtId="0" fontId="34" fillId="9" borderId="34" xfId="3" applyFont="1" applyFill="1" applyBorder="1"/>
    <xf numFmtId="0" fontId="34" fillId="9" borderId="35" xfId="3" applyFont="1" applyFill="1" applyBorder="1"/>
    <xf numFmtId="0" fontId="34" fillId="9" borderId="36" xfId="3" applyFont="1" applyFill="1" applyBorder="1"/>
    <xf numFmtId="0" fontId="34" fillId="9" borderId="38" xfId="3" applyFont="1" applyFill="1" applyBorder="1" applyAlignment="1">
      <alignment vertical="center" wrapText="1"/>
    </xf>
    <xf numFmtId="0" fontId="34" fillId="9" borderId="21" xfId="3" applyFont="1" applyFill="1" applyBorder="1" applyAlignment="1">
      <alignment vertical="center" wrapText="1"/>
    </xf>
    <xf numFmtId="0" fontId="24" fillId="0" borderId="18" xfId="0" applyFont="1" applyFill="1" applyBorder="1" applyAlignment="1">
      <alignment vertical="center" wrapText="1"/>
    </xf>
    <xf numFmtId="0" fontId="41" fillId="9" borderId="21" xfId="3" applyFont="1" applyFill="1" applyBorder="1" applyAlignment="1">
      <alignment vertical="center" wrapText="1"/>
    </xf>
    <xf numFmtId="0" fontId="41" fillId="0" borderId="21" xfId="0" applyFont="1" applyBorder="1"/>
    <xf numFmtId="0" fontId="41" fillId="0" borderId="43" xfId="0" applyFont="1" applyBorder="1"/>
    <xf numFmtId="0" fontId="41" fillId="0" borderId="0" xfId="0" applyFont="1"/>
    <xf numFmtId="0" fontId="10" fillId="0" borderId="0" xfId="0" applyFont="1" applyBorder="1" applyAlignment="1">
      <alignment vertical="center" wrapText="1"/>
    </xf>
    <xf numFmtId="0" fontId="17" fillId="0" borderId="0" xfId="0" applyFont="1" applyFill="1" applyBorder="1" applyAlignment="1">
      <alignment vertical="center" wrapText="1"/>
    </xf>
    <xf numFmtId="0" fontId="25" fillId="0" borderId="0" xfId="0" applyFont="1" applyFill="1" applyBorder="1" applyAlignment="1">
      <alignment vertical="center" wrapText="1"/>
    </xf>
    <xf numFmtId="0" fontId="24" fillId="0" borderId="21" xfId="0" applyFont="1" applyFill="1" applyBorder="1" applyAlignment="1">
      <alignment horizontal="center" vertical="center" wrapText="1"/>
    </xf>
    <xf numFmtId="0" fontId="3" fillId="0" borderId="21" xfId="0" applyFont="1" applyFill="1" applyBorder="1" applyAlignment="1">
      <alignment vertical="center"/>
    </xf>
    <xf numFmtId="0" fontId="10" fillId="0" borderId="6" xfId="0" applyFont="1" applyBorder="1" applyAlignment="1">
      <alignment horizontal="center" vertical="center" wrapText="1"/>
    </xf>
    <xf numFmtId="0" fontId="10" fillId="0" borderId="14" xfId="0" applyFont="1" applyBorder="1" applyAlignment="1">
      <alignment horizontal="center" vertical="center" wrapText="1"/>
    </xf>
    <xf numFmtId="0" fontId="15" fillId="5" borderId="28" xfId="0" applyFont="1" applyFill="1" applyBorder="1" applyAlignment="1">
      <alignment horizontal="center" vertical="center" wrapText="1"/>
    </xf>
    <xf numFmtId="0" fontId="16"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5" xfId="0" applyFont="1" applyBorder="1" applyAlignment="1">
      <alignment horizontal="center" vertical="center" wrapText="1"/>
    </xf>
    <xf numFmtId="2" fontId="10" fillId="0" borderId="4"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0" fontId="15" fillId="5" borderId="1" xfId="0" applyFont="1" applyFill="1" applyBorder="1" applyAlignment="1">
      <alignment horizontal="center" vertical="center"/>
    </xf>
    <xf numFmtId="0" fontId="15" fillId="5" borderId="3" xfId="0" applyFont="1" applyFill="1" applyBorder="1" applyAlignment="1">
      <alignment horizontal="center" vertical="center"/>
    </xf>
    <xf numFmtId="0" fontId="3" fillId="0" borderId="21" xfId="0" applyFont="1" applyFill="1" applyBorder="1" applyAlignment="1">
      <alignment vertical="center" wrapText="1"/>
    </xf>
    <xf numFmtId="0" fontId="7" fillId="5" borderId="6" xfId="0" applyFont="1" applyFill="1" applyBorder="1" applyAlignment="1">
      <alignment horizontal="center" vertical="center" wrapText="1"/>
    </xf>
    <xf numFmtId="0" fontId="6" fillId="0" borderId="6" xfId="0" applyFont="1" applyBorder="1" applyAlignment="1">
      <alignment vertical="center"/>
    </xf>
    <xf numFmtId="0" fontId="7" fillId="0" borderId="7" xfId="0" applyFont="1" applyBorder="1" applyAlignment="1">
      <alignment horizontal="center" vertical="center" wrapText="1"/>
    </xf>
    <xf numFmtId="0" fontId="6" fillId="0" borderId="8" xfId="0" applyFont="1" applyBorder="1" applyAlignment="1">
      <alignment horizontal="center" vertical="center" wrapText="1"/>
    </xf>
    <xf numFmtId="16" fontId="5" fillId="0" borderId="1"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10"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8" fillId="5" borderId="18" xfId="0" applyFont="1" applyFill="1" applyBorder="1" applyAlignment="1">
      <alignment horizontal="center" vertical="center" wrapText="1"/>
    </xf>
    <xf numFmtId="0" fontId="18" fillId="5" borderId="29"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20" fillId="0" borderId="21" xfId="0" applyFont="1" applyFill="1" applyBorder="1" applyAlignment="1">
      <alignment horizontal="justify" vertical="center" wrapText="1"/>
    </xf>
    <xf numFmtId="0" fontId="34" fillId="0" borderId="21" xfId="0" applyFont="1" applyBorder="1" applyAlignment="1">
      <alignment vertical="center"/>
    </xf>
    <xf numFmtId="0" fontId="26" fillId="0" borderId="24" xfId="0" applyFont="1" applyFill="1" applyBorder="1" applyAlignment="1">
      <alignment vertical="center" wrapText="1"/>
    </xf>
    <xf numFmtId="0" fontId="26" fillId="0" borderId="33" xfId="0" applyFont="1" applyFill="1" applyBorder="1" applyAlignment="1">
      <alignment vertical="center" wrapText="1"/>
    </xf>
    <xf numFmtId="0" fontId="26" fillId="0" borderId="25" xfId="0" applyFont="1" applyFill="1" applyBorder="1" applyAlignment="1">
      <alignment vertical="center" wrapText="1"/>
    </xf>
    <xf numFmtId="0" fontId="28" fillId="0" borderId="32" xfId="0" applyFont="1" applyFill="1" applyBorder="1" applyAlignment="1">
      <alignment horizontal="center" vertical="center" wrapText="1"/>
    </xf>
    <xf numFmtId="0" fontId="29" fillId="0" borderId="32" xfId="0" applyFont="1" applyBorder="1" applyAlignment="1">
      <alignment horizontal="center" vertical="center" wrapText="1"/>
    </xf>
    <xf numFmtId="0" fontId="7" fillId="0" borderId="28"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5" borderId="28"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26" fillId="0" borderId="17" xfId="0" applyFont="1" applyFill="1" applyBorder="1" applyAlignment="1">
      <alignment vertical="center" wrapText="1"/>
    </xf>
    <xf numFmtId="0" fontId="26" fillId="0" borderId="30" xfId="0" applyFont="1" applyFill="1" applyBorder="1" applyAlignment="1">
      <alignment vertical="center" wrapText="1"/>
    </xf>
    <xf numFmtId="0" fontId="26" fillId="0" borderId="20" xfId="0" applyFont="1" applyFill="1" applyBorder="1" applyAlignment="1">
      <alignment vertical="center" wrapText="1"/>
    </xf>
    <xf numFmtId="0" fontId="17" fillId="0" borderId="0" xfId="0" applyFont="1" applyFill="1" applyBorder="1" applyAlignment="1">
      <alignment vertical="center" wrapText="1"/>
    </xf>
    <xf numFmtId="0" fontId="18" fillId="0" borderId="17" xfId="0" applyFont="1" applyFill="1" applyBorder="1" applyAlignment="1">
      <alignment horizontal="left" vertical="center" wrapText="1"/>
    </xf>
    <xf numFmtId="0" fontId="27" fillId="0" borderId="30" xfId="0" applyFont="1" applyBorder="1" applyAlignment="1">
      <alignment horizontal="left" vertical="center"/>
    </xf>
    <xf numFmtId="0" fontId="27" fillId="0" borderId="20" xfId="0" applyFont="1" applyBorder="1" applyAlignment="1">
      <alignment horizontal="left" vertical="center"/>
    </xf>
    <xf numFmtId="0" fontId="24" fillId="0" borderId="21" xfId="0" applyFont="1" applyFill="1" applyBorder="1" applyAlignment="1">
      <alignment horizontal="center" vertical="center" wrapText="1"/>
    </xf>
    <xf numFmtId="0" fontId="27" fillId="0" borderId="21" xfId="0" applyFont="1" applyBorder="1" applyAlignment="1">
      <alignment vertical="center"/>
    </xf>
    <xf numFmtId="0" fontId="35" fillId="0" borderId="0" xfId="0" applyFont="1" applyFill="1" applyBorder="1" applyAlignment="1">
      <alignment vertical="center" wrapText="1"/>
    </xf>
    <xf numFmtId="0" fontId="17" fillId="0" borderId="8" xfId="0" applyFont="1" applyFill="1" applyBorder="1" applyAlignment="1">
      <alignment vertical="center" wrapText="1"/>
    </xf>
    <xf numFmtId="0" fontId="18" fillId="0" borderId="31" xfId="0" applyFont="1" applyFill="1" applyBorder="1" applyAlignment="1">
      <alignment horizontal="justify" vertical="center" wrapText="1"/>
    </xf>
    <xf numFmtId="0" fontId="25" fillId="0" borderId="0" xfId="0" applyFont="1" applyFill="1" applyBorder="1" applyAlignment="1">
      <alignment vertical="center" wrapText="1"/>
    </xf>
    <xf numFmtId="0" fontId="17" fillId="0" borderId="29" xfId="0" applyFont="1" applyFill="1" applyBorder="1" applyAlignment="1">
      <alignment vertical="center" wrapText="1"/>
    </xf>
    <xf numFmtId="0" fontId="7" fillId="5" borderId="27" xfId="0" applyFont="1" applyFill="1" applyBorder="1" applyAlignment="1">
      <alignment horizontal="center" vertical="center" wrapText="1"/>
    </xf>
    <xf numFmtId="0" fontId="6" fillId="0" borderId="27" xfId="0" applyFont="1" applyBorder="1" applyAlignment="1">
      <alignmen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6" fillId="0" borderId="21" xfId="0" applyFont="1" applyFill="1" applyBorder="1" applyAlignment="1">
      <alignment vertical="center" wrapText="1"/>
    </xf>
    <xf numFmtId="0" fontId="34" fillId="0" borderId="21" xfId="0" applyFont="1" applyBorder="1" applyAlignment="1">
      <alignment vertical="center" wrapText="1"/>
    </xf>
    <xf numFmtId="0" fontId="19" fillId="5" borderId="18"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20" fillId="0" borderId="17" xfId="0" applyFont="1" applyFill="1" applyBorder="1" applyAlignment="1">
      <alignment horizontal="left" vertical="center" wrapText="1"/>
    </xf>
    <xf numFmtId="0" fontId="30" fillId="0" borderId="30" xfId="0" applyFont="1" applyBorder="1" applyAlignment="1">
      <alignment horizontal="left"/>
    </xf>
    <xf numFmtId="0" fontId="30" fillId="0" borderId="20" xfId="0" applyFont="1" applyBorder="1" applyAlignment="1">
      <alignment horizontal="left"/>
    </xf>
    <xf numFmtId="0" fontId="35" fillId="0" borderId="29" xfId="0" applyFont="1" applyFill="1" applyBorder="1" applyAlignment="1">
      <alignment vertical="center" wrapText="1"/>
    </xf>
    <xf numFmtId="0" fontId="26" fillId="0" borderId="17"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0" fillId="0" borderId="21" xfId="0" applyBorder="1" applyAlignment="1">
      <alignment vertical="center" wrapText="1"/>
    </xf>
    <xf numFmtId="0" fontId="17" fillId="0" borderId="13" xfId="0" applyFont="1" applyFill="1" applyBorder="1" applyAlignment="1">
      <alignment vertical="center" wrapText="1"/>
    </xf>
    <xf numFmtId="0" fontId="0" fillId="0" borderId="21" xfId="0"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 fontId="5" fillId="0" borderId="4"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0" fontId="6" fillId="0" borderId="9" xfId="0" applyFont="1" applyBorder="1" applyAlignment="1">
      <alignment horizontal="center" vertical="center" wrapText="1"/>
    </xf>
    <xf numFmtId="2" fontId="10" fillId="0" borderId="11" xfId="0" applyNumberFormat="1" applyFont="1" applyBorder="1" applyAlignment="1">
      <alignment horizontal="center" vertical="center" wrapText="1"/>
    </xf>
    <xf numFmtId="2" fontId="0" fillId="0" borderId="16" xfId="0" applyNumberFormat="1" applyBorder="1" applyAlignment="1">
      <alignment horizontal="center" vertical="center" wrapText="1"/>
    </xf>
    <xf numFmtId="0" fontId="20" fillId="0" borderId="17" xfId="0" applyFont="1" applyFill="1" applyBorder="1" applyAlignment="1">
      <alignment horizontal="justify" vertical="center" wrapText="1"/>
    </xf>
    <xf numFmtId="0" fontId="20" fillId="0" borderId="30" xfId="0" applyFont="1" applyFill="1" applyBorder="1" applyAlignment="1">
      <alignment horizontal="justify" vertical="center" wrapText="1"/>
    </xf>
    <xf numFmtId="0" fontId="20" fillId="0" borderId="20" xfId="0" applyFont="1" applyFill="1" applyBorder="1" applyAlignment="1">
      <alignment horizontal="justify" vertical="center" wrapText="1"/>
    </xf>
    <xf numFmtId="0" fontId="21" fillId="5" borderId="27" xfId="0" applyFont="1" applyFill="1" applyBorder="1" applyAlignment="1">
      <alignment horizontal="center" vertical="center" wrapText="1"/>
    </xf>
    <xf numFmtId="0" fontId="22" fillId="0" borderId="27" xfId="0" applyFont="1" applyBorder="1" applyAlignment="1">
      <alignment vertical="center"/>
    </xf>
    <xf numFmtId="0" fontId="7" fillId="0" borderId="28"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3" fillId="0" borderId="17" xfId="0" applyFont="1" applyFill="1" applyBorder="1" applyAlignment="1">
      <alignment horizontal="left" vertical="center" wrapText="1"/>
    </xf>
    <xf numFmtId="0" fontId="0" fillId="0" borderId="30" xfId="0" applyBorder="1" applyAlignment="1">
      <alignment vertical="center"/>
    </xf>
    <xf numFmtId="0" fontId="0" fillId="0" borderId="20" xfId="0" applyBorder="1" applyAlignment="1">
      <alignment vertical="center"/>
    </xf>
    <xf numFmtId="0" fontId="0" fillId="0" borderId="30" xfId="0" applyFill="1" applyBorder="1" applyAlignment="1">
      <alignment horizontal="left" vertical="center"/>
    </xf>
    <xf numFmtId="0" fontId="0" fillId="0" borderId="20" xfId="0" applyFill="1" applyBorder="1" applyAlignment="1">
      <alignment horizontal="left" vertical="center"/>
    </xf>
    <xf numFmtId="0" fontId="17" fillId="0" borderId="0" xfId="0" applyFont="1" applyBorder="1" applyAlignment="1">
      <alignment vertical="center" wrapText="1"/>
    </xf>
    <xf numFmtId="0" fontId="17" fillId="0" borderId="13" xfId="0" applyFont="1" applyBorder="1" applyAlignment="1">
      <alignment vertical="center" wrapText="1"/>
    </xf>
    <xf numFmtId="0" fontId="4" fillId="0" borderId="3" xfId="0" applyFont="1" applyBorder="1" applyAlignment="1">
      <alignment horizontal="center" vertical="center" wrapText="1"/>
    </xf>
    <xf numFmtId="0" fontId="17" fillId="0" borderId="30" xfId="0" applyFont="1" applyFill="1" applyBorder="1" applyAlignment="1">
      <alignment vertical="center" wrapText="1"/>
    </xf>
    <xf numFmtId="0" fontId="24" fillId="0" borderId="24" xfId="0" applyFont="1" applyFill="1" applyBorder="1" applyAlignment="1">
      <alignment vertical="center" wrapText="1"/>
    </xf>
    <xf numFmtId="0" fontId="24" fillId="0" borderId="33" xfId="0" applyFont="1" applyFill="1" applyBorder="1" applyAlignment="1">
      <alignment vertical="center" wrapText="1"/>
    </xf>
    <xf numFmtId="0" fontId="24" fillId="0" borderId="25" xfId="0" applyFont="1" applyFill="1" applyBorder="1" applyAlignment="1">
      <alignment vertical="center" wrapText="1"/>
    </xf>
    <xf numFmtId="0" fontId="20" fillId="0" borderId="30"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34" fillId="0" borderId="30" xfId="0" applyFont="1" applyBorder="1" applyAlignment="1">
      <alignment vertical="center"/>
    </xf>
    <xf numFmtId="0" fontId="34" fillId="0" borderId="20" xfId="0" applyFont="1" applyBorder="1" applyAlignment="1">
      <alignment vertical="center"/>
    </xf>
    <xf numFmtId="0" fontId="35" fillId="0" borderId="8" xfId="0" applyFont="1" applyFill="1" applyBorder="1" applyAlignment="1">
      <alignment vertical="center" wrapText="1"/>
    </xf>
    <xf numFmtId="0" fontId="19" fillId="5" borderId="17"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9" fillId="0" borderId="21" xfId="0" applyFont="1" applyBorder="1" applyAlignment="1">
      <alignment horizontal="center" vertical="center" wrapText="1"/>
    </xf>
    <xf numFmtId="0" fontId="3" fillId="0" borderId="17" xfId="0" applyFont="1" applyFill="1" applyBorder="1" applyAlignment="1">
      <alignment horizontal="left" vertical="center"/>
    </xf>
    <xf numFmtId="0" fontId="3" fillId="0" borderId="20" xfId="0" applyFont="1" applyFill="1" applyBorder="1" applyAlignment="1">
      <alignment horizontal="left" vertical="center"/>
    </xf>
    <xf numFmtId="0" fontId="34" fillId="0" borderId="2" xfId="0" applyFont="1" applyBorder="1" applyAlignment="1">
      <alignment vertical="center"/>
    </xf>
    <xf numFmtId="0" fontId="34" fillId="0" borderId="3" xfId="0" applyFont="1" applyBorder="1" applyAlignment="1">
      <alignment vertical="center"/>
    </xf>
    <xf numFmtId="0" fontId="2" fillId="7" borderId="21" xfId="0" applyFont="1" applyFill="1" applyBorder="1" applyAlignment="1">
      <alignment horizontal="left"/>
    </xf>
    <xf numFmtId="0" fontId="2" fillId="7" borderId="17" xfId="0" applyFont="1" applyFill="1" applyBorder="1" applyAlignment="1">
      <alignment horizontal="left"/>
    </xf>
    <xf numFmtId="0" fontId="32" fillId="0" borderId="1" xfId="0" applyFont="1" applyBorder="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4" fillId="4" borderId="37" xfId="3" applyFont="1" applyBorder="1"/>
    <xf numFmtId="0" fontId="34" fillId="4" borderId="17" xfId="3" applyFont="1" applyBorder="1" applyAlignment="1">
      <alignment vertical="center" wrapText="1"/>
    </xf>
    <xf numFmtId="0" fontId="34" fillId="7" borderId="21" xfId="0" applyFont="1" applyFill="1" applyBorder="1"/>
    <xf numFmtId="0" fontId="41" fillId="7" borderId="21" xfId="0" applyFont="1" applyFill="1" applyBorder="1"/>
    <xf numFmtId="0" fontId="34" fillId="7" borderId="38" xfId="0" applyFont="1" applyFill="1" applyBorder="1"/>
    <xf numFmtId="0" fontId="34" fillId="7" borderId="39" xfId="0" applyFont="1" applyFill="1" applyBorder="1"/>
    <xf numFmtId="0" fontId="34" fillId="10" borderId="35" xfId="3" applyFont="1" applyFill="1" applyBorder="1"/>
    <xf numFmtId="0" fontId="34" fillId="10" borderId="36" xfId="3" applyFont="1" applyFill="1" applyBorder="1"/>
    <xf numFmtId="0" fontId="41" fillId="10" borderId="21" xfId="3" applyFont="1" applyFill="1" applyBorder="1" applyAlignment="1">
      <alignment vertical="center" wrapText="1"/>
    </xf>
    <xf numFmtId="0" fontId="34" fillId="10" borderId="39" xfId="3" applyFont="1" applyFill="1" applyBorder="1" applyAlignment="1">
      <alignment vertical="center" wrapText="1"/>
    </xf>
    <xf numFmtId="0" fontId="34" fillId="10" borderId="37" xfId="3" applyFont="1" applyFill="1" applyBorder="1"/>
    <xf numFmtId="0" fontId="41" fillId="10" borderId="17" xfId="3" applyFont="1" applyFill="1" applyBorder="1" applyAlignment="1">
      <alignment vertical="center" wrapText="1"/>
    </xf>
    <xf numFmtId="0" fontId="41" fillId="7" borderId="17" xfId="0" applyFont="1" applyFill="1" applyBorder="1"/>
    <xf numFmtId="0" fontId="41" fillId="0" borderId="17" xfId="0" applyFont="1" applyBorder="1"/>
    <xf numFmtId="0" fontId="41" fillId="0" borderId="44" xfId="0" applyFont="1" applyBorder="1"/>
    <xf numFmtId="2" fontId="34" fillId="0" borderId="10" xfId="0" applyNumberFormat="1" applyFont="1" applyBorder="1" applyAlignment="1">
      <alignment horizontal="center" vertical="center" wrapText="1"/>
    </xf>
    <xf numFmtId="2" fontId="34" fillId="0" borderId="16" xfId="0" applyNumberFormat="1" applyFont="1" applyBorder="1" applyAlignment="1">
      <alignment horizontal="center" vertical="center" wrapText="1"/>
    </xf>
    <xf numFmtId="0" fontId="42" fillId="0" borderId="0" xfId="0" applyFont="1"/>
    <xf numFmtId="0" fontId="0" fillId="6" borderId="21" xfId="0" applyFill="1" applyBorder="1"/>
    <xf numFmtId="0" fontId="0" fillId="6" borderId="21" xfId="0" applyFill="1" applyBorder="1" applyAlignment="1">
      <alignment horizontal="center"/>
    </xf>
    <xf numFmtId="0" fontId="0" fillId="6" borderId="31" xfId="0" applyFill="1" applyBorder="1"/>
    <xf numFmtId="0" fontId="0" fillId="6" borderId="31" xfId="0" applyFill="1" applyBorder="1" applyAlignment="1">
      <alignment horizontal="center"/>
    </xf>
    <xf numFmtId="0" fontId="43" fillId="6" borderId="34" xfId="0" applyFont="1" applyFill="1" applyBorder="1"/>
    <xf numFmtId="0" fontId="43" fillId="6" borderId="35" xfId="0" applyFont="1" applyFill="1" applyBorder="1" applyAlignment="1">
      <alignment horizontal="center"/>
    </xf>
    <xf numFmtId="0" fontId="43" fillId="6" borderId="36" xfId="0" applyFont="1" applyFill="1" applyBorder="1" applyAlignment="1">
      <alignment horizontal="center"/>
    </xf>
    <xf numFmtId="0" fontId="43" fillId="6" borderId="43" xfId="0" applyFont="1" applyFill="1" applyBorder="1" applyAlignment="1">
      <alignment horizontal="center"/>
    </xf>
    <xf numFmtId="0" fontId="43" fillId="6" borderId="45" xfId="0" applyFont="1" applyFill="1" applyBorder="1" applyAlignment="1">
      <alignment horizontal="center"/>
    </xf>
    <xf numFmtId="0" fontId="43" fillId="6" borderId="42" xfId="0" applyFont="1" applyFill="1" applyBorder="1" applyAlignment="1">
      <alignment wrapText="1"/>
    </xf>
    <xf numFmtId="0" fontId="34" fillId="10" borderId="34" xfId="3" applyFont="1" applyFill="1" applyBorder="1"/>
    <xf numFmtId="0" fontId="41" fillId="10" borderId="38" xfId="3" applyFont="1" applyFill="1" applyBorder="1" applyAlignment="1">
      <alignment vertical="center" wrapText="1"/>
    </xf>
    <xf numFmtId="0" fontId="41" fillId="7" borderId="38" xfId="0" applyFont="1" applyFill="1" applyBorder="1"/>
    <xf numFmtId="0" fontId="41" fillId="0" borderId="38" xfId="0" applyFont="1" applyBorder="1"/>
    <xf numFmtId="0" fontId="41" fillId="0" borderId="42" xfId="0" applyFont="1" applyBorder="1"/>
    <xf numFmtId="0" fontId="41" fillId="9" borderId="39" xfId="3" applyFont="1" applyFill="1" applyBorder="1" applyAlignment="1">
      <alignment vertical="center" wrapText="1"/>
    </xf>
    <xf numFmtId="0" fontId="32" fillId="6" borderId="39" xfId="0" applyFont="1" applyFill="1" applyBorder="1"/>
    <xf numFmtId="0" fontId="41" fillId="7" borderId="39" xfId="0" applyFont="1" applyFill="1" applyBorder="1"/>
  </cellXfs>
  <cellStyles count="4">
    <cellStyle name="40% — акцент1" xfId="1" builtinId="31"/>
    <cellStyle name="40% — акцент2" xfId="2" builtinId="35"/>
    <cellStyle name="40% — акцент6" xfId="3" builtinId="51"/>
    <cellStyle name="Обычный" xfId="0" builtinId="0"/>
  </cellStyles>
  <dxfs count="0"/>
  <tableStyles count="0" defaultTableStyle="TableStyleMedium2" defaultPivotStyle="PivotStyleLight16"/>
  <colors>
    <mruColors>
      <color rgb="FFEDB5F1"/>
      <color rgb="FFE18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tabSelected="1" zoomScale="70" zoomScaleNormal="70" workbookViewId="0">
      <selection activeCell="H5" sqref="H5"/>
    </sheetView>
  </sheetViews>
  <sheetFormatPr defaultRowHeight="15" x14ac:dyDescent="0.25"/>
  <cols>
    <col min="1" max="1" width="4.28515625" customWidth="1"/>
    <col min="2" max="2" width="19" customWidth="1"/>
    <col min="3" max="3" width="3.5703125" style="50" customWidth="1"/>
    <col min="4" max="4" width="5.85546875" bestFit="1" customWidth="1"/>
    <col min="5" max="5" width="4.42578125" customWidth="1"/>
    <col min="6" max="6" width="6" bestFit="1" customWidth="1"/>
    <col min="7" max="7" width="6.42578125" bestFit="1" customWidth="1"/>
    <col min="8" max="8" width="6.5703125" bestFit="1" customWidth="1"/>
    <col min="9" max="9" width="5.140625" customWidth="1"/>
    <col min="10" max="10" width="5.42578125" customWidth="1"/>
    <col min="11" max="11" width="36.7109375" customWidth="1"/>
    <col min="12" max="12" width="3.85546875" style="51" customWidth="1"/>
    <col min="13" max="13" width="8" customWidth="1"/>
  </cols>
  <sheetData>
    <row r="1" spans="1:13" ht="21" x14ac:dyDescent="0.35">
      <c r="B1" s="321" t="s">
        <v>398</v>
      </c>
    </row>
    <row r="2" spans="1:13" x14ac:dyDescent="0.25">
      <c r="B2" s="322" t="s">
        <v>412</v>
      </c>
      <c r="C2" s="323">
        <f>M88</f>
        <v>1601</v>
      </c>
      <c r="D2" s="323"/>
    </row>
    <row r="3" spans="1:13" ht="15.75" thickBot="1" x14ac:dyDescent="0.3">
      <c r="B3" s="324" t="s">
        <v>413</v>
      </c>
      <c r="C3" s="325">
        <v>25</v>
      </c>
      <c r="D3" s="325"/>
    </row>
    <row r="4" spans="1:13" ht="18.75" x14ac:dyDescent="0.3">
      <c r="B4" s="326" t="s">
        <v>414</v>
      </c>
      <c r="C4" s="327">
        <f>C2+C3*20</f>
        <v>2101</v>
      </c>
      <c r="D4" s="328"/>
    </row>
    <row r="5" spans="1:13" ht="57" thickBot="1" x14ac:dyDescent="0.35">
      <c r="B5" s="331" t="s">
        <v>415</v>
      </c>
      <c r="C5" s="329">
        <f>(SUM(D12:D21)+SUM(D29:D38)+SUM(D46:D55)+SUM(D63:D71)+SUM(D79:D86))/60</f>
        <v>24.666666666666668</v>
      </c>
      <c r="D5" s="330"/>
    </row>
    <row r="6" spans="1:13" ht="15.75" thickBot="1" x14ac:dyDescent="0.3"/>
    <row r="7" spans="1:13" s="1" customFormat="1" ht="13.5" customHeight="1" thickBot="1" x14ac:dyDescent="0.3">
      <c r="B7" s="205" t="s">
        <v>215</v>
      </c>
      <c r="C7" s="255"/>
      <c r="D7" s="255"/>
      <c r="E7" s="255"/>
      <c r="F7" s="255"/>
      <c r="G7" s="255"/>
      <c r="H7" s="255"/>
      <c r="I7" s="255"/>
      <c r="J7" s="255"/>
      <c r="K7" s="255"/>
      <c r="L7" s="256"/>
      <c r="M7" s="257" t="s">
        <v>138</v>
      </c>
    </row>
    <row r="8" spans="1:13" s="1" customFormat="1" ht="25.5" thickBot="1" x14ac:dyDescent="0.3">
      <c r="A8" s="2"/>
      <c r="B8" s="3" t="s">
        <v>0</v>
      </c>
      <c r="C8" s="198">
        <v>0</v>
      </c>
      <c r="D8" s="199"/>
      <c r="E8" s="200" t="s">
        <v>1</v>
      </c>
      <c r="F8" s="201"/>
      <c r="G8" s="201"/>
      <c r="H8" s="201"/>
      <c r="I8" s="201"/>
      <c r="J8" s="201"/>
      <c r="K8" s="201"/>
      <c r="L8" s="259"/>
      <c r="M8" s="258"/>
    </row>
    <row r="9" spans="1:13" s="1" customFormat="1" ht="15" customHeight="1" x14ac:dyDescent="0.25">
      <c r="A9" s="4" t="s">
        <v>2</v>
      </c>
      <c r="B9" s="189" t="s">
        <v>3</v>
      </c>
      <c r="C9" s="189"/>
      <c r="D9" s="5" t="s">
        <v>4</v>
      </c>
      <c r="E9" s="6" t="s">
        <v>5</v>
      </c>
      <c r="F9" s="5" t="s">
        <v>6</v>
      </c>
      <c r="G9" s="6" t="s">
        <v>7</v>
      </c>
      <c r="H9" s="7" t="s">
        <v>8</v>
      </c>
      <c r="I9" s="8" t="s">
        <v>9</v>
      </c>
      <c r="J9" s="191" t="s">
        <v>10</v>
      </c>
      <c r="K9" s="189" t="s">
        <v>11</v>
      </c>
      <c r="L9" s="189"/>
      <c r="M9" s="260" t="s">
        <v>12</v>
      </c>
    </row>
    <row r="10" spans="1:13" s="1" customFormat="1" ht="15.75" thickBot="1" x14ac:dyDescent="0.3">
      <c r="A10" s="9" t="s">
        <v>13</v>
      </c>
      <c r="B10" s="190"/>
      <c r="C10" s="190"/>
      <c r="D10" s="10" t="s">
        <v>14</v>
      </c>
      <c r="E10" s="11" t="s">
        <v>14</v>
      </c>
      <c r="F10" s="10" t="s">
        <v>15</v>
      </c>
      <c r="G10" s="10" t="s">
        <v>15</v>
      </c>
      <c r="H10" s="12" t="s">
        <v>15</v>
      </c>
      <c r="I10" s="10" t="s">
        <v>15</v>
      </c>
      <c r="J10" s="192"/>
      <c r="K10" s="190"/>
      <c r="L10" s="190"/>
      <c r="M10" s="261"/>
    </row>
    <row r="11" spans="1:13" s="1" customFormat="1" ht="3.75" customHeight="1" x14ac:dyDescent="0.25">
      <c r="A11" s="204"/>
      <c r="B11" s="204"/>
      <c r="C11" s="204"/>
      <c r="D11" s="204"/>
      <c r="E11" s="204"/>
      <c r="F11" s="204"/>
      <c r="G11" s="204"/>
      <c r="H11" s="204"/>
      <c r="I11" s="204"/>
      <c r="J11" s="204"/>
      <c r="K11" s="204"/>
      <c r="L11" s="204"/>
      <c r="M11" s="180"/>
    </row>
    <row r="12" spans="1:13" s="35" customFormat="1" ht="15" customHeight="1" x14ac:dyDescent="0.25">
      <c r="A12" s="14">
        <v>1</v>
      </c>
      <c r="B12" s="15" t="s">
        <v>16</v>
      </c>
      <c r="C12" s="16" t="s">
        <v>17</v>
      </c>
      <c r="D12" s="17">
        <v>0</v>
      </c>
      <c r="E12" s="18">
        <v>0</v>
      </c>
      <c r="F12" s="18">
        <v>0</v>
      </c>
      <c r="G12" s="18">
        <v>0</v>
      </c>
      <c r="H12" s="19">
        <f t="shared" ref="H12:H21" si="0">F12+G12</f>
        <v>0</v>
      </c>
      <c r="I12" s="18">
        <v>10</v>
      </c>
      <c r="J12" s="18">
        <v>4</v>
      </c>
      <c r="K12" s="184" t="s">
        <v>18</v>
      </c>
      <c r="L12" s="184"/>
      <c r="M12" s="20">
        <v>44265</v>
      </c>
    </row>
    <row r="13" spans="1:13" s="35" customFormat="1" ht="25.5" x14ac:dyDescent="0.25">
      <c r="A13" s="14">
        <v>2</v>
      </c>
      <c r="B13" s="85" t="s">
        <v>82</v>
      </c>
      <c r="C13" s="17" t="s">
        <v>17</v>
      </c>
      <c r="D13" s="17">
        <v>0</v>
      </c>
      <c r="E13" s="18">
        <v>0</v>
      </c>
      <c r="F13" s="18">
        <v>15</v>
      </c>
      <c r="G13" s="18">
        <v>0</v>
      </c>
      <c r="H13" s="104">
        <f t="shared" si="0"/>
        <v>15</v>
      </c>
      <c r="I13" s="18">
        <v>20</v>
      </c>
      <c r="J13" s="18">
        <v>4</v>
      </c>
      <c r="K13" s="184" t="s">
        <v>89</v>
      </c>
      <c r="L13" s="184"/>
      <c r="M13" s="20">
        <v>44270</v>
      </c>
    </row>
    <row r="14" spans="1:13" s="105" customFormat="1" ht="15" customHeight="1" x14ac:dyDescent="0.25">
      <c r="A14" s="14">
        <v>3</v>
      </c>
      <c r="B14" s="100" t="s">
        <v>87</v>
      </c>
      <c r="C14" s="101"/>
      <c r="D14" s="102">
        <v>0</v>
      </c>
      <c r="E14" s="103">
        <v>0</v>
      </c>
      <c r="F14" s="103">
        <v>0</v>
      </c>
      <c r="G14" s="103">
        <v>0</v>
      </c>
      <c r="H14" s="104">
        <f t="shared" si="0"/>
        <v>0</v>
      </c>
      <c r="I14" s="18">
        <v>15</v>
      </c>
      <c r="J14" s="18">
        <v>4</v>
      </c>
      <c r="K14" s="184" t="s">
        <v>90</v>
      </c>
      <c r="L14" s="184"/>
      <c r="M14" s="20">
        <v>44272</v>
      </c>
    </row>
    <row r="15" spans="1:13" s="105" customFormat="1" ht="15" customHeight="1" x14ac:dyDescent="0.25">
      <c r="A15" s="14">
        <v>4</v>
      </c>
      <c r="B15" s="106" t="s">
        <v>91</v>
      </c>
      <c r="C15" s="107"/>
      <c r="D15" s="102">
        <v>0</v>
      </c>
      <c r="E15" s="103">
        <v>0</v>
      </c>
      <c r="F15" s="103">
        <v>25</v>
      </c>
      <c r="G15" s="103">
        <v>0</v>
      </c>
      <c r="H15" s="104">
        <f t="shared" si="0"/>
        <v>25</v>
      </c>
      <c r="I15" s="18">
        <v>20</v>
      </c>
      <c r="J15" s="18">
        <v>4</v>
      </c>
      <c r="K15" s="184" t="s">
        <v>94</v>
      </c>
      <c r="L15" s="184"/>
      <c r="M15" s="20">
        <v>44275</v>
      </c>
    </row>
    <row r="16" spans="1:13" s="105" customFormat="1" ht="15" customHeight="1" x14ac:dyDescent="0.25">
      <c r="A16" s="14">
        <v>5</v>
      </c>
      <c r="B16" s="112" t="s">
        <v>100</v>
      </c>
      <c r="C16" s="102"/>
      <c r="D16" s="102">
        <v>0</v>
      </c>
      <c r="E16" s="103">
        <v>0</v>
      </c>
      <c r="F16" s="103">
        <v>25</v>
      </c>
      <c r="G16" s="103">
        <v>0</v>
      </c>
      <c r="H16" s="104">
        <f>F16+G16</f>
        <v>25</v>
      </c>
      <c r="I16" s="18">
        <v>0</v>
      </c>
      <c r="J16" s="18">
        <v>4</v>
      </c>
      <c r="K16" s="184" t="s">
        <v>101</v>
      </c>
      <c r="L16" s="184"/>
      <c r="M16" s="20">
        <v>44286</v>
      </c>
    </row>
    <row r="17" spans="1:14" s="105" customFormat="1" ht="15" customHeight="1" x14ac:dyDescent="0.25">
      <c r="A17" s="14">
        <v>6</v>
      </c>
      <c r="B17" s="117" t="s">
        <v>108</v>
      </c>
      <c r="C17" s="102"/>
      <c r="D17" s="103">
        <v>0</v>
      </c>
      <c r="E17" s="103">
        <v>0</v>
      </c>
      <c r="F17" s="103">
        <v>20</v>
      </c>
      <c r="G17" s="103">
        <v>0</v>
      </c>
      <c r="H17" s="104">
        <f>F17+G17</f>
        <v>20</v>
      </c>
      <c r="I17" s="18">
        <v>0</v>
      </c>
      <c r="J17" s="18">
        <v>4</v>
      </c>
      <c r="K17" s="184" t="s">
        <v>109</v>
      </c>
      <c r="L17" s="184"/>
      <c r="M17" s="20">
        <v>44286</v>
      </c>
    </row>
    <row r="18" spans="1:14" s="105" customFormat="1" ht="15" customHeight="1" x14ac:dyDescent="0.25">
      <c r="A18" s="14">
        <v>7</v>
      </c>
      <c r="B18" s="112" t="s">
        <v>127</v>
      </c>
      <c r="C18" s="102"/>
      <c r="D18" s="102">
        <v>0</v>
      </c>
      <c r="E18" s="103">
        <v>0</v>
      </c>
      <c r="F18" s="103">
        <v>30</v>
      </c>
      <c r="G18" s="103">
        <v>0</v>
      </c>
      <c r="H18" s="104">
        <f>F18+G18</f>
        <v>30</v>
      </c>
      <c r="I18" s="18">
        <v>10</v>
      </c>
      <c r="J18" s="18">
        <v>4</v>
      </c>
      <c r="K18" s="184" t="s">
        <v>128</v>
      </c>
      <c r="L18" s="184"/>
      <c r="M18" s="20">
        <v>44286</v>
      </c>
    </row>
    <row r="19" spans="1:14" s="105" customFormat="1" ht="15" customHeight="1" x14ac:dyDescent="0.25">
      <c r="A19" s="14">
        <v>8</v>
      </c>
      <c r="B19" s="123" t="s">
        <v>237</v>
      </c>
      <c r="C19" s="107"/>
      <c r="D19" s="102">
        <v>0</v>
      </c>
      <c r="E19" s="103">
        <v>0</v>
      </c>
      <c r="F19" s="103">
        <v>15</v>
      </c>
      <c r="G19" s="103">
        <v>0</v>
      </c>
      <c r="H19" s="104">
        <f>F19+G19</f>
        <v>15</v>
      </c>
      <c r="I19" s="18">
        <v>0</v>
      </c>
      <c r="J19" s="162" t="s">
        <v>238</v>
      </c>
      <c r="K19" s="184" t="s">
        <v>239</v>
      </c>
      <c r="L19" s="184"/>
      <c r="M19" s="20">
        <v>44287</v>
      </c>
    </row>
    <row r="20" spans="1:14" s="105" customFormat="1" ht="15" customHeight="1" x14ac:dyDescent="0.25">
      <c r="A20" s="14">
        <v>9</v>
      </c>
      <c r="B20" s="123" t="s">
        <v>118</v>
      </c>
      <c r="C20" s="107"/>
      <c r="D20" s="102">
        <v>0</v>
      </c>
      <c r="E20" s="103">
        <v>0</v>
      </c>
      <c r="F20" s="103">
        <v>10</v>
      </c>
      <c r="G20" s="103">
        <v>0</v>
      </c>
      <c r="H20" s="104">
        <f>F20+G20</f>
        <v>10</v>
      </c>
      <c r="I20" s="18">
        <v>10</v>
      </c>
      <c r="J20" s="18">
        <v>4</v>
      </c>
      <c r="K20" s="184" t="s">
        <v>121</v>
      </c>
      <c r="L20" s="184"/>
      <c r="M20" s="20">
        <v>44289</v>
      </c>
    </row>
    <row r="21" spans="1:14" s="105" customFormat="1" ht="15" customHeight="1" x14ac:dyDescent="0.25">
      <c r="A21" s="14">
        <v>10</v>
      </c>
      <c r="B21" s="124" t="s">
        <v>119</v>
      </c>
      <c r="C21" s="102" t="s">
        <v>17</v>
      </c>
      <c r="D21" s="102">
        <v>10</v>
      </c>
      <c r="E21" s="103">
        <v>10</v>
      </c>
      <c r="F21" s="103">
        <v>5</v>
      </c>
      <c r="G21" s="103">
        <v>0</v>
      </c>
      <c r="H21" s="104">
        <f t="shared" si="0"/>
        <v>5</v>
      </c>
      <c r="I21" s="18">
        <v>0</v>
      </c>
      <c r="J21" s="18">
        <v>2</v>
      </c>
      <c r="K21" s="184" t="s">
        <v>139</v>
      </c>
      <c r="L21" s="184"/>
      <c r="M21" s="20">
        <v>44289</v>
      </c>
    </row>
    <row r="22" spans="1:14" s="1" customFormat="1" ht="6" customHeight="1" thickBot="1" x14ac:dyDescent="0.3">
      <c r="A22" s="14" t="s">
        <v>17</v>
      </c>
      <c r="B22" s="21"/>
      <c r="C22" s="22"/>
      <c r="D22" s="22"/>
      <c r="E22" s="22"/>
      <c r="F22" s="22"/>
      <c r="G22" s="22"/>
      <c r="H22" s="22"/>
      <c r="I22" s="22"/>
      <c r="J22" s="22"/>
      <c r="K22" s="23"/>
      <c r="L22" s="24"/>
      <c r="M22" s="23"/>
    </row>
    <row r="23" spans="1:14" s="1" customFormat="1" ht="18.75" thickBot="1" x14ac:dyDescent="0.3">
      <c r="A23" s="25"/>
      <c r="B23" s="26" t="s">
        <v>19</v>
      </c>
      <c r="C23" s="27"/>
      <c r="D23" s="28"/>
      <c r="E23" s="29"/>
      <c r="F23" s="30">
        <f>SUM(F11:F22)</f>
        <v>145</v>
      </c>
      <c r="G23" s="30">
        <f>SUM(G11:G22)</f>
        <v>0</v>
      </c>
      <c r="H23" s="31">
        <f>SUM(H11:H21)</f>
        <v>145</v>
      </c>
      <c r="I23" s="30">
        <f>SUM(I11:I22)</f>
        <v>85</v>
      </c>
      <c r="J23" s="32"/>
      <c r="K23" s="187" t="s">
        <v>20</v>
      </c>
      <c r="L23" s="188"/>
      <c r="M23" s="33">
        <f>H23</f>
        <v>145</v>
      </c>
    </row>
    <row r="24" spans="1:14" ht="9" customHeight="1" thickBot="1" x14ac:dyDescent="0.3"/>
    <row r="25" spans="1:14" s="1" customFormat="1" ht="47.25" customHeight="1" thickBot="1" x14ac:dyDescent="0.3">
      <c r="A25" s="2"/>
      <c r="B25" s="3" t="s">
        <v>0</v>
      </c>
      <c r="C25" s="198">
        <v>1</v>
      </c>
      <c r="D25" s="199"/>
      <c r="E25" s="200" t="s">
        <v>1</v>
      </c>
      <c r="F25" s="201"/>
      <c r="G25" s="201"/>
      <c r="H25" s="201"/>
      <c r="I25" s="201"/>
      <c r="J25" s="201"/>
      <c r="K25" s="201"/>
      <c r="L25" s="201"/>
      <c r="M25" s="202">
        <v>44289</v>
      </c>
      <c r="N25" s="203"/>
    </row>
    <row r="26" spans="1:14" s="1" customFormat="1" ht="15" customHeight="1" x14ac:dyDescent="0.25">
      <c r="A26" s="4" t="s">
        <v>2</v>
      </c>
      <c r="B26" s="189" t="s">
        <v>3</v>
      </c>
      <c r="C26" s="189"/>
      <c r="D26" s="5" t="s">
        <v>4</v>
      </c>
      <c r="E26" s="6" t="s">
        <v>5</v>
      </c>
      <c r="F26" s="5" t="s">
        <v>6</v>
      </c>
      <c r="G26" s="5" t="s">
        <v>7</v>
      </c>
      <c r="H26" s="7" t="s">
        <v>8</v>
      </c>
      <c r="I26" s="8" t="s">
        <v>9</v>
      </c>
      <c r="J26" s="185" t="s">
        <v>10</v>
      </c>
      <c r="K26" s="189" t="s">
        <v>11</v>
      </c>
      <c r="L26" s="189"/>
      <c r="M26" s="193" t="s">
        <v>12</v>
      </c>
      <c r="N26" s="260" t="s">
        <v>143</v>
      </c>
    </row>
    <row r="27" spans="1:14" s="1" customFormat="1" ht="15.75" thickBot="1" x14ac:dyDescent="0.3">
      <c r="A27" s="9" t="s">
        <v>13</v>
      </c>
      <c r="B27" s="190"/>
      <c r="C27" s="190"/>
      <c r="D27" s="10" t="s">
        <v>14</v>
      </c>
      <c r="E27" s="11" t="s">
        <v>14</v>
      </c>
      <c r="F27" s="10" t="s">
        <v>15</v>
      </c>
      <c r="G27" s="10" t="s">
        <v>15</v>
      </c>
      <c r="H27" s="12" t="s">
        <v>15</v>
      </c>
      <c r="I27" s="10" t="s">
        <v>15</v>
      </c>
      <c r="J27" s="186"/>
      <c r="K27" s="190"/>
      <c r="L27" s="190"/>
      <c r="M27" s="194"/>
      <c r="N27" s="261"/>
    </row>
    <row r="28" spans="1:14" s="1" customFormat="1" ht="3.75" customHeight="1" x14ac:dyDescent="0.25">
      <c r="A28" s="204"/>
      <c r="B28" s="204"/>
      <c r="C28" s="204"/>
      <c r="D28" s="204"/>
      <c r="E28" s="204"/>
      <c r="F28" s="204"/>
      <c r="G28" s="204"/>
      <c r="H28" s="204"/>
      <c r="I28" s="204"/>
      <c r="J28" s="204"/>
      <c r="K28" s="204"/>
      <c r="L28" s="204"/>
      <c r="M28" s="180"/>
      <c r="N28" s="180"/>
    </row>
    <row r="29" spans="1:14" s="80" customFormat="1" ht="15" customHeight="1" x14ac:dyDescent="0.25">
      <c r="A29" s="14">
        <v>11</v>
      </c>
      <c r="B29" s="15" t="s">
        <v>144</v>
      </c>
      <c r="C29" s="16" t="s">
        <v>17</v>
      </c>
      <c r="D29" s="17">
        <v>10</v>
      </c>
      <c r="E29" s="18">
        <v>10</v>
      </c>
      <c r="F29" s="18">
        <v>10</v>
      </c>
      <c r="G29" s="18">
        <v>0</v>
      </c>
      <c r="H29" s="19">
        <f t="shared" ref="H29:H37" si="1">F29+G29</f>
        <v>10</v>
      </c>
      <c r="I29" s="18">
        <v>0</v>
      </c>
      <c r="J29" s="18">
        <v>4</v>
      </c>
      <c r="K29" s="184" t="s">
        <v>153</v>
      </c>
      <c r="L29" s="184"/>
      <c r="M29" s="136">
        <v>0.38194444444444442</v>
      </c>
      <c r="N29" s="136">
        <v>0.38194444444444442</v>
      </c>
    </row>
    <row r="30" spans="1:14" s="80" customFormat="1" ht="15" customHeight="1" x14ac:dyDescent="0.25">
      <c r="A30" s="14">
        <v>12</v>
      </c>
      <c r="B30" s="125" t="s">
        <v>154</v>
      </c>
      <c r="C30" s="17" t="s">
        <v>17</v>
      </c>
      <c r="D30" s="17">
        <v>15</v>
      </c>
      <c r="E30" s="18">
        <v>15</v>
      </c>
      <c r="F30" s="18">
        <v>20</v>
      </c>
      <c r="G30" s="18">
        <v>0</v>
      </c>
      <c r="H30" s="19">
        <f t="shared" si="1"/>
        <v>20</v>
      </c>
      <c r="I30" s="18">
        <v>0</v>
      </c>
      <c r="J30" s="18">
        <v>4</v>
      </c>
      <c r="K30" s="184" t="s">
        <v>155</v>
      </c>
      <c r="L30" s="184"/>
      <c r="M30" s="136">
        <v>0.3923611111111111</v>
      </c>
      <c r="N30" s="136">
        <v>0.3923611111111111</v>
      </c>
    </row>
    <row r="31" spans="1:14" s="80" customFormat="1" ht="15" customHeight="1" x14ac:dyDescent="0.25">
      <c r="A31" s="14">
        <v>13</v>
      </c>
      <c r="B31" s="100" t="s">
        <v>165</v>
      </c>
      <c r="C31" s="101"/>
      <c r="D31" s="102">
        <v>15</v>
      </c>
      <c r="E31" s="103">
        <v>15</v>
      </c>
      <c r="F31" s="103">
        <v>20</v>
      </c>
      <c r="G31" s="103">
        <v>0</v>
      </c>
      <c r="H31" s="104">
        <f t="shared" si="1"/>
        <v>20</v>
      </c>
      <c r="I31" s="18">
        <v>35</v>
      </c>
      <c r="J31" s="18">
        <v>4</v>
      </c>
      <c r="K31" s="184" t="s">
        <v>164</v>
      </c>
      <c r="L31" s="184"/>
      <c r="M31" s="136">
        <v>0.40625</v>
      </c>
      <c r="N31" s="136">
        <v>0.40625</v>
      </c>
    </row>
    <row r="32" spans="1:14" s="80" customFormat="1" ht="15" customHeight="1" x14ac:dyDescent="0.25">
      <c r="A32" s="14">
        <v>14</v>
      </c>
      <c r="B32" s="106" t="s">
        <v>177</v>
      </c>
      <c r="C32" s="107"/>
      <c r="D32" s="102">
        <v>10</v>
      </c>
      <c r="E32" s="103">
        <v>2</v>
      </c>
      <c r="F32" s="103">
        <v>15</v>
      </c>
      <c r="G32" s="103">
        <f t="shared" ref="G32:G38" si="2">(D32-E32)*2</f>
        <v>16</v>
      </c>
      <c r="H32" s="104">
        <f t="shared" si="1"/>
        <v>31</v>
      </c>
      <c r="I32" s="18">
        <v>0</v>
      </c>
      <c r="J32" s="18">
        <v>4</v>
      </c>
      <c r="K32" s="184" t="s">
        <v>185</v>
      </c>
      <c r="L32" s="184"/>
      <c r="M32" s="136">
        <v>0.4201388888888889</v>
      </c>
      <c r="N32" s="136">
        <v>0.4201388888888889</v>
      </c>
    </row>
    <row r="33" spans="1:14" s="80" customFormat="1" ht="15" customHeight="1" x14ac:dyDescent="0.25">
      <c r="A33" s="14">
        <v>15</v>
      </c>
      <c r="B33" s="112" t="s">
        <v>186</v>
      </c>
      <c r="C33" s="102"/>
      <c r="D33" s="102">
        <v>15</v>
      </c>
      <c r="E33" s="103">
        <v>10</v>
      </c>
      <c r="F33" s="103">
        <v>30</v>
      </c>
      <c r="G33" s="103">
        <f t="shared" si="2"/>
        <v>10</v>
      </c>
      <c r="H33" s="104">
        <f>F33+G33</f>
        <v>40</v>
      </c>
      <c r="I33" s="18">
        <v>0</v>
      </c>
      <c r="J33" s="18">
        <v>4</v>
      </c>
      <c r="K33" s="184" t="s">
        <v>187</v>
      </c>
      <c r="L33" s="184"/>
      <c r="M33" s="136">
        <v>0.47222222222222227</v>
      </c>
      <c r="N33" s="136">
        <v>0.4861111111111111</v>
      </c>
    </row>
    <row r="34" spans="1:14" s="80" customFormat="1" ht="15" customHeight="1" x14ac:dyDescent="0.25">
      <c r="A34" s="14">
        <v>16</v>
      </c>
      <c r="B34" s="124" t="s">
        <v>195</v>
      </c>
      <c r="C34" s="144"/>
      <c r="D34" s="103">
        <v>25</v>
      </c>
      <c r="E34" s="103">
        <v>15</v>
      </c>
      <c r="F34" s="103">
        <v>40</v>
      </c>
      <c r="G34" s="103">
        <f t="shared" si="2"/>
        <v>20</v>
      </c>
      <c r="H34" s="104">
        <f>F34+G34</f>
        <v>60</v>
      </c>
      <c r="I34" s="18">
        <v>20</v>
      </c>
      <c r="J34" s="18">
        <v>4</v>
      </c>
      <c r="K34" s="184" t="s">
        <v>194</v>
      </c>
      <c r="L34" s="184"/>
      <c r="M34" s="136">
        <v>0.4826388888888889</v>
      </c>
      <c r="N34" s="136">
        <v>0.5</v>
      </c>
    </row>
    <row r="35" spans="1:14" s="80" customFormat="1" ht="27" customHeight="1" x14ac:dyDescent="0.25">
      <c r="A35" s="14">
        <v>17</v>
      </c>
      <c r="B35" s="145" t="s">
        <v>228</v>
      </c>
      <c r="C35" s="146"/>
      <c r="D35" s="102">
        <v>30</v>
      </c>
      <c r="E35" s="103">
        <v>20</v>
      </c>
      <c r="F35" s="103">
        <v>40</v>
      </c>
      <c r="G35" s="103">
        <f t="shared" si="2"/>
        <v>20</v>
      </c>
      <c r="H35" s="104">
        <f>F35+G35</f>
        <v>60</v>
      </c>
      <c r="I35" s="18">
        <v>20</v>
      </c>
      <c r="J35" s="18">
        <v>4</v>
      </c>
      <c r="K35" s="197" t="s">
        <v>203</v>
      </c>
      <c r="L35" s="197"/>
      <c r="M35" s="136">
        <v>0.49305555555555558</v>
      </c>
      <c r="N35" s="136">
        <v>0.51388888888888895</v>
      </c>
    </row>
    <row r="36" spans="1:14" s="80" customFormat="1" ht="15" customHeight="1" x14ac:dyDescent="0.25">
      <c r="A36" s="14">
        <v>18</v>
      </c>
      <c r="B36" s="123" t="s">
        <v>211</v>
      </c>
      <c r="C36" s="107"/>
      <c r="D36" s="102">
        <v>20</v>
      </c>
      <c r="E36" s="103">
        <v>15</v>
      </c>
      <c r="F36" s="103">
        <v>30</v>
      </c>
      <c r="G36" s="103">
        <f t="shared" si="2"/>
        <v>10</v>
      </c>
      <c r="H36" s="104">
        <f>F36+G36</f>
        <v>40</v>
      </c>
      <c r="I36" s="18">
        <v>0</v>
      </c>
      <c r="J36" s="18">
        <v>4</v>
      </c>
      <c r="K36" s="184" t="s">
        <v>212</v>
      </c>
      <c r="L36" s="184"/>
      <c r="M36" s="136">
        <v>0.51736111111111105</v>
      </c>
      <c r="N36" s="136">
        <v>0.53125</v>
      </c>
    </row>
    <row r="37" spans="1:14" s="80" customFormat="1" ht="15" customHeight="1" x14ac:dyDescent="0.25">
      <c r="A37" s="14">
        <v>19</v>
      </c>
      <c r="B37" s="124" t="s">
        <v>216</v>
      </c>
      <c r="C37" s="102" t="s">
        <v>17</v>
      </c>
      <c r="D37" s="102">
        <v>15</v>
      </c>
      <c r="E37" s="103">
        <v>15</v>
      </c>
      <c r="F37" s="103">
        <v>15</v>
      </c>
      <c r="G37" s="103">
        <f t="shared" si="2"/>
        <v>0</v>
      </c>
      <c r="H37" s="104">
        <f t="shared" si="1"/>
        <v>15</v>
      </c>
      <c r="I37" s="18">
        <v>0</v>
      </c>
      <c r="J37" s="18">
        <v>4</v>
      </c>
      <c r="K37" s="184" t="s">
        <v>217</v>
      </c>
      <c r="L37" s="184"/>
      <c r="M37" s="136">
        <v>0.53472222222222221</v>
      </c>
      <c r="N37" s="136">
        <v>0.54166666666666663</v>
      </c>
    </row>
    <row r="38" spans="1:14" s="80" customFormat="1" ht="15" customHeight="1" x14ac:dyDescent="0.25">
      <c r="A38" s="14">
        <v>20</v>
      </c>
      <c r="B38" s="126" t="s">
        <v>243</v>
      </c>
      <c r="C38" s="127"/>
      <c r="D38" s="102">
        <v>10</v>
      </c>
      <c r="E38" s="103">
        <v>10</v>
      </c>
      <c r="F38" s="103">
        <v>5</v>
      </c>
      <c r="G38" s="103">
        <f t="shared" si="2"/>
        <v>0</v>
      </c>
      <c r="H38" s="104">
        <f>F38+G38</f>
        <v>5</v>
      </c>
      <c r="I38" s="18">
        <v>0</v>
      </c>
      <c r="J38" s="18">
        <v>1</v>
      </c>
      <c r="K38" s="184" t="s">
        <v>218</v>
      </c>
      <c r="L38" s="184"/>
      <c r="M38" s="136">
        <v>0.55208333333333337</v>
      </c>
      <c r="N38" s="136">
        <v>0.55208333333333337</v>
      </c>
    </row>
    <row r="39" spans="1:14" s="1" customFormat="1" ht="6" customHeight="1" thickBot="1" x14ac:dyDescent="0.3">
      <c r="A39" s="14" t="s">
        <v>17</v>
      </c>
      <c r="B39" s="21"/>
      <c r="C39" s="22"/>
      <c r="D39" s="22"/>
      <c r="E39" s="22"/>
      <c r="F39" s="22"/>
      <c r="G39" s="22"/>
      <c r="H39" s="22"/>
      <c r="I39" s="22"/>
      <c r="J39" s="22"/>
      <c r="K39" s="23"/>
      <c r="L39" s="24"/>
      <c r="M39" s="137"/>
    </row>
    <row r="40" spans="1:14" s="1" customFormat="1" ht="18.75" thickBot="1" x14ac:dyDescent="0.3">
      <c r="A40" s="25"/>
      <c r="B40" s="26" t="s">
        <v>19</v>
      </c>
      <c r="C40" s="27"/>
      <c r="D40" s="28"/>
      <c r="E40" s="29"/>
      <c r="F40" s="30">
        <f>SUM(F28:F39)</f>
        <v>225</v>
      </c>
      <c r="G40" s="30">
        <f>SUM(G28:G39)</f>
        <v>76</v>
      </c>
      <c r="H40" s="31">
        <f>SUM(H28:H39)</f>
        <v>301</v>
      </c>
      <c r="I40" s="30">
        <f>SUM(I28:I39)</f>
        <v>75</v>
      </c>
      <c r="J40" s="32"/>
      <c r="K40" s="187" t="s">
        <v>20</v>
      </c>
      <c r="L40" s="188"/>
      <c r="M40" s="195">
        <f>H40+M23</f>
        <v>446</v>
      </c>
      <c r="N40" s="196"/>
    </row>
    <row r="41" spans="1:14" ht="9" customHeight="1" thickBot="1" x14ac:dyDescent="0.3"/>
    <row r="42" spans="1:14" s="1" customFormat="1" ht="47.25" customHeight="1" thickBot="1" x14ac:dyDescent="0.3">
      <c r="A42" s="2"/>
      <c r="B42" s="3" t="s">
        <v>0</v>
      </c>
      <c r="C42" s="198">
        <v>2</v>
      </c>
      <c r="D42" s="199"/>
      <c r="E42" s="200" t="s">
        <v>1</v>
      </c>
      <c r="F42" s="201"/>
      <c r="G42" s="201"/>
      <c r="H42" s="201"/>
      <c r="I42" s="201"/>
      <c r="J42" s="201"/>
      <c r="K42" s="201"/>
      <c r="L42" s="201"/>
      <c r="M42" s="202">
        <v>44289</v>
      </c>
      <c r="N42" s="203"/>
    </row>
    <row r="43" spans="1:14" s="1" customFormat="1" ht="15" customHeight="1" x14ac:dyDescent="0.25">
      <c r="A43" s="4" t="s">
        <v>2</v>
      </c>
      <c r="B43" s="189" t="s">
        <v>3</v>
      </c>
      <c r="C43" s="189"/>
      <c r="D43" s="5" t="s">
        <v>4</v>
      </c>
      <c r="E43" s="6" t="s">
        <v>5</v>
      </c>
      <c r="F43" s="5" t="s">
        <v>6</v>
      </c>
      <c r="G43" s="5" t="s">
        <v>7</v>
      </c>
      <c r="H43" s="7" t="s">
        <v>8</v>
      </c>
      <c r="I43" s="8" t="s">
        <v>9</v>
      </c>
      <c r="J43" s="185" t="s">
        <v>10</v>
      </c>
      <c r="K43" s="189" t="s">
        <v>11</v>
      </c>
      <c r="L43" s="189"/>
      <c r="M43" s="193" t="s">
        <v>12</v>
      </c>
      <c r="N43" s="260" t="s">
        <v>143</v>
      </c>
    </row>
    <row r="44" spans="1:14" s="1" customFormat="1" ht="15.75" thickBot="1" x14ac:dyDescent="0.3">
      <c r="A44" s="9" t="s">
        <v>13</v>
      </c>
      <c r="B44" s="190"/>
      <c r="C44" s="190"/>
      <c r="D44" s="10" t="s">
        <v>14</v>
      </c>
      <c r="E44" s="11" t="s">
        <v>14</v>
      </c>
      <c r="F44" s="10" t="s">
        <v>15</v>
      </c>
      <c r="G44" s="10" t="s">
        <v>15</v>
      </c>
      <c r="H44" s="12" t="s">
        <v>15</v>
      </c>
      <c r="I44" s="10" t="s">
        <v>15</v>
      </c>
      <c r="J44" s="186"/>
      <c r="K44" s="190"/>
      <c r="L44" s="190"/>
      <c r="M44" s="194"/>
      <c r="N44" s="261"/>
    </row>
    <row r="45" spans="1:14" s="1" customFormat="1" ht="3.75" customHeight="1" x14ac:dyDescent="0.25">
      <c r="A45" s="204"/>
      <c r="B45" s="204"/>
      <c r="C45" s="204"/>
      <c r="D45" s="204"/>
      <c r="E45" s="204"/>
      <c r="F45" s="204"/>
      <c r="G45" s="204"/>
      <c r="H45" s="204"/>
      <c r="I45" s="204"/>
      <c r="J45" s="204"/>
      <c r="K45" s="204"/>
      <c r="L45" s="204"/>
      <c r="M45" s="180"/>
      <c r="N45" s="180"/>
    </row>
    <row r="46" spans="1:14" s="80" customFormat="1" ht="25.5" x14ac:dyDescent="0.25">
      <c r="A46" s="14">
        <v>21</v>
      </c>
      <c r="B46" s="157" t="s">
        <v>229</v>
      </c>
      <c r="C46" s="16" t="s">
        <v>17</v>
      </c>
      <c r="D46" s="17">
        <v>40</v>
      </c>
      <c r="E46" s="18">
        <v>30</v>
      </c>
      <c r="F46" s="18">
        <v>40</v>
      </c>
      <c r="G46" s="103">
        <f>(D46-E46)*2</f>
        <v>20</v>
      </c>
      <c r="H46" s="19">
        <f>F46+G46</f>
        <v>60</v>
      </c>
      <c r="I46" s="18">
        <v>20</v>
      </c>
      <c r="J46" s="18">
        <v>4</v>
      </c>
      <c r="K46" s="184" t="s">
        <v>226</v>
      </c>
      <c r="L46" s="184"/>
      <c r="M46" s="136">
        <v>0.57638888888888895</v>
      </c>
      <c r="N46" s="136">
        <v>0.57638888888888895</v>
      </c>
    </row>
    <row r="47" spans="1:14" s="80" customFormat="1" ht="38.25" x14ac:dyDescent="0.25">
      <c r="A47" s="14">
        <v>22</v>
      </c>
      <c r="B47" s="85" t="s">
        <v>227</v>
      </c>
      <c r="C47" s="17" t="s">
        <v>17</v>
      </c>
      <c r="D47" s="17">
        <v>60</v>
      </c>
      <c r="E47" s="18">
        <v>40</v>
      </c>
      <c r="F47" s="18">
        <v>65</v>
      </c>
      <c r="G47" s="103">
        <f>(D47-E47)*2</f>
        <v>40</v>
      </c>
      <c r="H47" s="19">
        <f>F47+G47</f>
        <v>105</v>
      </c>
      <c r="I47" s="18">
        <v>20</v>
      </c>
      <c r="J47" s="18">
        <v>4</v>
      </c>
      <c r="K47" s="184" t="s">
        <v>225</v>
      </c>
      <c r="L47" s="184"/>
      <c r="M47" s="136">
        <v>0.59027777777777779</v>
      </c>
      <c r="N47" s="136">
        <v>0.60763888888888895</v>
      </c>
    </row>
    <row r="48" spans="1:14" s="80" customFormat="1" ht="38.25" x14ac:dyDescent="0.25">
      <c r="A48" s="14">
        <v>23</v>
      </c>
      <c r="B48" s="163" t="s">
        <v>248</v>
      </c>
      <c r="C48" s="101"/>
      <c r="D48" s="102">
        <v>70</v>
      </c>
      <c r="E48" s="103">
        <v>50</v>
      </c>
      <c r="F48" s="103">
        <v>65</v>
      </c>
      <c r="G48" s="103">
        <f>(D48-E48)*2</f>
        <v>40</v>
      </c>
      <c r="H48" s="104">
        <f>F48+G48</f>
        <v>105</v>
      </c>
      <c r="I48" s="18">
        <v>20</v>
      </c>
      <c r="J48" s="18">
        <v>4</v>
      </c>
      <c r="K48" s="184" t="s">
        <v>249</v>
      </c>
      <c r="L48" s="184"/>
      <c r="M48" s="136">
        <v>0.61805555555555558</v>
      </c>
      <c r="N48" s="136">
        <v>0.64583333333333337</v>
      </c>
    </row>
    <row r="49" spans="1:14" s="80" customFormat="1" ht="15" customHeight="1" x14ac:dyDescent="0.25">
      <c r="A49" s="14">
        <v>24</v>
      </c>
      <c r="B49" s="106" t="s">
        <v>257</v>
      </c>
      <c r="C49" s="107"/>
      <c r="D49" s="102">
        <v>30</v>
      </c>
      <c r="E49" s="103">
        <v>20</v>
      </c>
      <c r="F49" s="103">
        <v>30</v>
      </c>
      <c r="G49" s="103">
        <f>(D49-E49)*2</f>
        <v>20</v>
      </c>
      <c r="H49" s="104">
        <f>F49+G49</f>
        <v>50</v>
      </c>
      <c r="I49" s="18">
        <v>0</v>
      </c>
      <c r="J49" s="18">
        <v>4</v>
      </c>
      <c r="K49" s="184" t="s">
        <v>256</v>
      </c>
      <c r="L49" s="184"/>
      <c r="M49" s="136">
        <v>0.65972222222222221</v>
      </c>
      <c r="N49" s="136">
        <v>0.68055555555555547</v>
      </c>
    </row>
    <row r="50" spans="1:14" s="80" customFormat="1" ht="15" customHeight="1" x14ac:dyDescent="0.25">
      <c r="A50" s="14">
        <v>25</v>
      </c>
      <c r="B50" s="112" t="s">
        <v>261</v>
      </c>
      <c r="C50" s="102"/>
      <c r="D50" s="102">
        <v>10</v>
      </c>
      <c r="E50" s="103">
        <v>10</v>
      </c>
      <c r="F50" s="103">
        <v>20</v>
      </c>
      <c r="G50" s="103">
        <f>(D50-E50)*2</f>
        <v>0</v>
      </c>
      <c r="H50" s="104">
        <f>F50+G50</f>
        <v>20</v>
      </c>
      <c r="I50" s="18">
        <v>0</v>
      </c>
      <c r="J50" s="18">
        <v>4</v>
      </c>
      <c r="K50" s="292" t="s">
        <v>262</v>
      </c>
      <c r="L50" s="293"/>
      <c r="M50" s="136">
        <v>0.70138888888888884</v>
      </c>
      <c r="N50" s="136">
        <v>0.70833333333333337</v>
      </c>
    </row>
    <row r="51" spans="1:14" s="80" customFormat="1" ht="15" customHeight="1" x14ac:dyDescent="0.25">
      <c r="A51" s="14">
        <v>26</v>
      </c>
      <c r="B51" s="124" t="s">
        <v>263</v>
      </c>
      <c r="C51" s="144"/>
      <c r="D51" s="103">
        <v>180</v>
      </c>
      <c r="E51" s="103">
        <v>160</v>
      </c>
      <c r="F51" s="103">
        <v>50</v>
      </c>
      <c r="G51" s="103">
        <f>(D51-E51)*2</f>
        <v>40</v>
      </c>
      <c r="H51" s="104">
        <f>F51+G51</f>
        <v>90</v>
      </c>
      <c r="I51" s="18">
        <v>20</v>
      </c>
      <c r="J51" s="18">
        <v>4</v>
      </c>
      <c r="K51" s="184" t="s">
        <v>264</v>
      </c>
      <c r="L51" s="184"/>
      <c r="M51" s="136">
        <v>0.72222222222222221</v>
      </c>
      <c r="N51" s="136">
        <v>0.72916666666666663</v>
      </c>
    </row>
    <row r="52" spans="1:14" s="80" customFormat="1" x14ac:dyDescent="0.25">
      <c r="A52" s="14">
        <v>27</v>
      </c>
      <c r="B52" s="145" t="s">
        <v>265</v>
      </c>
      <c r="C52" s="146"/>
      <c r="D52" s="102">
        <v>30</v>
      </c>
      <c r="E52" s="103">
        <v>30</v>
      </c>
      <c r="F52" s="103">
        <v>25</v>
      </c>
      <c r="G52" s="103">
        <f>(D52-E52)*2</f>
        <v>0</v>
      </c>
      <c r="H52" s="104">
        <f>F52+G52</f>
        <v>25</v>
      </c>
      <c r="I52" s="18">
        <v>20</v>
      </c>
      <c r="J52" s="18">
        <v>4</v>
      </c>
      <c r="K52" s="197" t="s">
        <v>266</v>
      </c>
      <c r="L52" s="197"/>
      <c r="M52" s="136">
        <v>0.85069444444444453</v>
      </c>
      <c r="N52" s="136">
        <v>0.85069444444444453</v>
      </c>
    </row>
    <row r="53" spans="1:14" s="80" customFormat="1" ht="15" customHeight="1" x14ac:dyDescent="0.25">
      <c r="A53" s="14">
        <v>28</v>
      </c>
      <c r="B53" s="123" t="s">
        <v>268</v>
      </c>
      <c r="C53" s="107"/>
      <c r="D53" s="102">
        <v>30</v>
      </c>
      <c r="E53" s="103">
        <v>30</v>
      </c>
      <c r="F53" s="103">
        <v>30</v>
      </c>
      <c r="G53" s="103">
        <f>(D53-E53)*2</f>
        <v>0</v>
      </c>
      <c r="H53" s="104">
        <f>F53+G53</f>
        <v>30</v>
      </c>
      <c r="I53" s="18">
        <v>0</v>
      </c>
      <c r="J53" s="18">
        <v>4</v>
      </c>
      <c r="K53" s="184" t="s">
        <v>286</v>
      </c>
      <c r="L53" s="184"/>
      <c r="M53" s="136">
        <v>0.875</v>
      </c>
      <c r="N53" s="136">
        <v>0.875</v>
      </c>
    </row>
    <row r="54" spans="1:14" s="80" customFormat="1" x14ac:dyDescent="0.25">
      <c r="A54" s="14">
        <v>29</v>
      </c>
      <c r="B54" s="145" t="s">
        <v>288</v>
      </c>
      <c r="C54" s="102" t="s">
        <v>17</v>
      </c>
      <c r="D54" s="102">
        <v>30</v>
      </c>
      <c r="E54" s="103">
        <v>30</v>
      </c>
      <c r="F54" s="103">
        <v>20</v>
      </c>
      <c r="G54" s="103">
        <f>(D54-E54)*2</f>
        <v>0</v>
      </c>
      <c r="H54" s="104">
        <f>F54+G54</f>
        <v>20</v>
      </c>
      <c r="I54" s="18">
        <v>20</v>
      </c>
      <c r="J54" s="18">
        <v>4</v>
      </c>
      <c r="K54" s="184" t="s">
        <v>302</v>
      </c>
      <c r="L54" s="184"/>
      <c r="M54" s="136">
        <v>0.90277777777777779</v>
      </c>
      <c r="N54" s="136">
        <v>0.90277777777777779</v>
      </c>
    </row>
    <row r="55" spans="1:14" s="80" customFormat="1" ht="15" customHeight="1" x14ac:dyDescent="0.25">
      <c r="A55" s="14">
        <v>30</v>
      </c>
      <c r="B55" s="126" t="s">
        <v>301</v>
      </c>
      <c r="C55" s="127"/>
      <c r="D55" s="102">
        <v>10</v>
      </c>
      <c r="E55" s="103">
        <v>10</v>
      </c>
      <c r="F55" s="103">
        <v>5</v>
      </c>
      <c r="G55" s="103">
        <f>(D55-E55)*2</f>
        <v>0</v>
      </c>
      <c r="H55" s="104">
        <f>F55+G55</f>
        <v>5</v>
      </c>
      <c r="I55" s="18">
        <v>0</v>
      </c>
      <c r="J55" s="18">
        <v>1</v>
      </c>
      <c r="K55" s="184" t="s">
        <v>218</v>
      </c>
      <c r="L55" s="184"/>
      <c r="M55" s="136">
        <v>0.93055555555555547</v>
      </c>
      <c r="N55" s="136">
        <v>0.93402777777777779</v>
      </c>
    </row>
    <row r="56" spans="1:14" s="80" customFormat="1" ht="6" customHeight="1" thickBot="1" x14ac:dyDescent="0.3">
      <c r="A56" s="14" t="s">
        <v>17</v>
      </c>
      <c r="B56" s="21"/>
      <c r="C56" s="22"/>
      <c r="D56" s="22"/>
      <c r="E56" s="22"/>
      <c r="F56" s="22"/>
      <c r="G56" s="22"/>
      <c r="H56" s="22"/>
      <c r="I56" s="22"/>
      <c r="J56" s="22"/>
      <c r="K56" s="23"/>
      <c r="L56" s="24"/>
      <c r="M56" s="137"/>
    </row>
    <row r="57" spans="1:14" s="80" customFormat="1" ht="18.75" thickBot="1" x14ac:dyDescent="0.3">
      <c r="A57" s="25"/>
      <c r="B57" s="26" t="s">
        <v>19</v>
      </c>
      <c r="C57" s="27"/>
      <c r="D57" s="28"/>
      <c r="E57" s="29"/>
      <c r="F57" s="30">
        <f>SUM(F45:F56)</f>
        <v>350</v>
      </c>
      <c r="G57" s="30">
        <f>SUM(G45:G56)</f>
        <v>160</v>
      </c>
      <c r="H57" s="31">
        <f>SUM(H45:H56)</f>
        <v>510</v>
      </c>
      <c r="I57" s="30">
        <f>SUM(I45:I56)</f>
        <v>120</v>
      </c>
      <c r="J57" s="32"/>
      <c r="K57" s="187" t="s">
        <v>20</v>
      </c>
      <c r="L57" s="188"/>
      <c r="M57" s="195">
        <f>H57+M40</f>
        <v>956</v>
      </c>
      <c r="N57" s="196"/>
    </row>
    <row r="58" spans="1:14" ht="8.25" customHeight="1" thickBot="1" x14ac:dyDescent="0.3"/>
    <row r="59" spans="1:14" s="1" customFormat="1" ht="47.25" customHeight="1" thickBot="1" x14ac:dyDescent="0.3">
      <c r="A59" s="2"/>
      <c r="B59" s="3" t="s">
        <v>0</v>
      </c>
      <c r="C59" s="198">
        <v>3</v>
      </c>
      <c r="D59" s="199"/>
      <c r="E59" s="200" t="s">
        <v>1</v>
      </c>
      <c r="F59" s="201"/>
      <c r="G59" s="201"/>
      <c r="H59" s="201"/>
      <c r="I59" s="201"/>
      <c r="J59" s="201"/>
      <c r="K59" s="201"/>
      <c r="L59" s="201"/>
      <c r="M59" s="202" t="s">
        <v>303</v>
      </c>
      <c r="N59" s="203"/>
    </row>
    <row r="60" spans="1:14" s="1" customFormat="1" ht="15" customHeight="1" x14ac:dyDescent="0.25">
      <c r="A60" s="4" t="s">
        <v>2</v>
      </c>
      <c r="B60" s="189" t="s">
        <v>3</v>
      </c>
      <c r="C60" s="189"/>
      <c r="D60" s="5" t="s">
        <v>4</v>
      </c>
      <c r="E60" s="6" t="s">
        <v>5</v>
      </c>
      <c r="F60" s="5" t="s">
        <v>6</v>
      </c>
      <c r="G60" s="5" t="s">
        <v>7</v>
      </c>
      <c r="H60" s="7" t="s">
        <v>8</v>
      </c>
      <c r="I60" s="8" t="s">
        <v>9</v>
      </c>
      <c r="J60" s="185" t="s">
        <v>10</v>
      </c>
      <c r="K60" s="189" t="s">
        <v>11</v>
      </c>
      <c r="L60" s="189"/>
      <c r="M60" s="193" t="s">
        <v>12</v>
      </c>
      <c r="N60" s="260" t="s">
        <v>143</v>
      </c>
    </row>
    <row r="61" spans="1:14" s="1" customFormat="1" ht="15.75" thickBot="1" x14ac:dyDescent="0.3">
      <c r="A61" s="9" t="s">
        <v>13</v>
      </c>
      <c r="B61" s="190"/>
      <c r="C61" s="190"/>
      <c r="D61" s="10" t="s">
        <v>14</v>
      </c>
      <c r="E61" s="11" t="s">
        <v>14</v>
      </c>
      <c r="F61" s="10" t="s">
        <v>15</v>
      </c>
      <c r="G61" s="10" t="s">
        <v>15</v>
      </c>
      <c r="H61" s="12" t="s">
        <v>15</v>
      </c>
      <c r="I61" s="10" t="s">
        <v>15</v>
      </c>
      <c r="J61" s="186"/>
      <c r="K61" s="190"/>
      <c r="L61" s="190"/>
      <c r="M61" s="194"/>
      <c r="N61" s="261"/>
    </row>
    <row r="62" spans="1:14" s="1" customFormat="1" ht="3.75" customHeight="1" x14ac:dyDescent="0.25">
      <c r="A62" s="204"/>
      <c r="B62" s="204"/>
      <c r="C62" s="204"/>
      <c r="D62" s="204"/>
      <c r="E62" s="204"/>
      <c r="F62" s="204"/>
      <c r="G62" s="204"/>
      <c r="H62" s="204"/>
      <c r="I62" s="204"/>
      <c r="J62" s="204"/>
      <c r="K62" s="204"/>
      <c r="L62" s="204"/>
      <c r="M62" s="180"/>
      <c r="N62" s="180"/>
    </row>
    <row r="63" spans="1:14" s="80" customFormat="1" ht="25.5" x14ac:dyDescent="0.25">
      <c r="A63" s="14">
        <v>31</v>
      </c>
      <c r="B63" s="145" t="s">
        <v>267</v>
      </c>
      <c r="C63" s="102" t="s">
        <v>17</v>
      </c>
      <c r="D63" s="102">
        <v>180</v>
      </c>
      <c r="E63" s="103">
        <v>180</v>
      </c>
      <c r="F63" s="103">
        <v>40</v>
      </c>
      <c r="G63" s="103">
        <f t="shared" ref="G63:G71" si="3">(D63-E63)*2</f>
        <v>0</v>
      </c>
      <c r="H63" s="104">
        <f t="shared" ref="H63:H68" si="4">F63+G63</f>
        <v>40</v>
      </c>
      <c r="I63" s="18">
        <v>190</v>
      </c>
      <c r="J63" s="18">
        <v>4</v>
      </c>
      <c r="K63" s="184" t="s">
        <v>287</v>
      </c>
      <c r="L63" s="184"/>
      <c r="M63" s="136">
        <v>0.94791666666666663</v>
      </c>
      <c r="N63" s="136">
        <v>0.93055555555555547</v>
      </c>
    </row>
    <row r="64" spans="1:14" s="80" customFormat="1" x14ac:dyDescent="0.25">
      <c r="A64" s="14">
        <v>32</v>
      </c>
      <c r="B64" s="145" t="s">
        <v>371</v>
      </c>
      <c r="C64" s="102" t="s">
        <v>17</v>
      </c>
      <c r="D64" s="102">
        <v>240</v>
      </c>
      <c r="E64" s="103">
        <v>240</v>
      </c>
      <c r="F64" s="103">
        <v>60</v>
      </c>
      <c r="G64" s="103">
        <f t="shared" si="3"/>
        <v>0</v>
      </c>
      <c r="H64" s="104">
        <f t="shared" si="4"/>
        <v>60</v>
      </c>
      <c r="I64" s="18">
        <v>0</v>
      </c>
      <c r="J64" s="18">
        <v>4</v>
      </c>
      <c r="K64" s="184" t="s">
        <v>372</v>
      </c>
      <c r="L64" s="184"/>
      <c r="M64" s="136">
        <v>0.5</v>
      </c>
      <c r="N64" s="136">
        <v>0.125</v>
      </c>
    </row>
    <row r="65" spans="1:15" s="80" customFormat="1" ht="28.5" customHeight="1" x14ac:dyDescent="0.25">
      <c r="A65" s="14">
        <v>33</v>
      </c>
      <c r="B65" s="157" t="s">
        <v>306</v>
      </c>
      <c r="C65" s="16" t="s">
        <v>17</v>
      </c>
      <c r="D65" s="17">
        <v>80</v>
      </c>
      <c r="E65" s="18">
        <v>60</v>
      </c>
      <c r="F65" s="18">
        <v>65</v>
      </c>
      <c r="G65" s="103">
        <f t="shared" si="3"/>
        <v>40</v>
      </c>
      <c r="H65" s="19">
        <f t="shared" si="4"/>
        <v>105</v>
      </c>
      <c r="I65" s="18">
        <v>20</v>
      </c>
      <c r="J65" s="18">
        <v>4</v>
      </c>
      <c r="K65" s="197" t="s">
        <v>285</v>
      </c>
      <c r="L65" s="197"/>
      <c r="M65" s="136">
        <v>0.33333333333333331</v>
      </c>
      <c r="N65" s="136">
        <v>0.34027777777777773</v>
      </c>
    </row>
    <row r="66" spans="1:15" s="80" customFormat="1" ht="25.5" x14ac:dyDescent="0.25">
      <c r="A66" s="14">
        <v>34</v>
      </c>
      <c r="B66" s="85" t="s">
        <v>312</v>
      </c>
      <c r="C66" s="17" t="s">
        <v>17</v>
      </c>
      <c r="D66" s="17">
        <v>20</v>
      </c>
      <c r="E66" s="18">
        <v>15</v>
      </c>
      <c r="F66" s="18">
        <v>30</v>
      </c>
      <c r="G66" s="103">
        <f t="shared" si="3"/>
        <v>10</v>
      </c>
      <c r="H66" s="19">
        <f t="shared" si="4"/>
        <v>40</v>
      </c>
      <c r="I66" s="18">
        <v>0</v>
      </c>
      <c r="J66" s="18">
        <v>4</v>
      </c>
      <c r="K66" s="184" t="s">
        <v>313</v>
      </c>
      <c r="L66" s="184"/>
      <c r="M66" s="136">
        <v>0.38194444444444442</v>
      </c>
      <c r="N66" s="136">
        <v>0.40277777777777773</v>
      </c>
    </row>
    <row r="67" spans="1:15" s="80" customFormat="1" x14ac:dyDescent="0.25">
      <c r="A67" s="14">
        <v>35</v>
      </c>
      <c r="B67" s="163" t="s">
        <v>314</v>
      </c>
      <c r="C67" s="101"/>
      <c r="D67" s="102">
        <v>20</v>
      </c>
      <c r="E67" s="103">
        <v>15</v>
      </c>
      <c r="F67" s="103">
        <v>45</v>
      </c>
      <c r="G67" s="103">
        <f t="shared" si="3"/>
        <v>10</v>
      </c>
      <c r="H67" s="104">
        <f t="shared" si="4"/>
        <v>55</v>
      </c>
      <c r="I67" s="18">
        <v>0</v>
      </c>
      <c r="J67" s="18">
        <v>4</v>
      </c>
      <c r="K67" s="184" t="s">
        <v>315</v>
      </c>
      <c r="L67" s="184"/>
      <c r="M67" s="136">
        <v>0.40277777777777773</v>
      </c>
      <c r="N67" s="136">
        <v>0.42708333333333331</v>
      </c>
    </row>
    <row r="68" spans="1:15" s="80" customFormat="1" ht="25.5" x14ac:dyDescent="0.25">
      <c r="A68" s="14">
        <v>36</v>
      </c>
      <c r="B68" s="175" t="s">
        <v>324</v>
      </c>
      <c r="C68" s="107"/>
      <c r="D68" s="102">
        <v>40</v>
      </c>
      <c r="E68" s="103">
        <v>30</v>
      </c>
      <c r="F68" s="103">
        <v>30</v>
      </c>
      <c r="G68" s="103">
        <f t="shared" si="3"/>
        <v>20</v>
      </c>
      <c r="H68" s="104">
        <f t="shared" si="4"/>
        <v>50</v>
      </c>
      <c r="I68" s="18">
        <v>0</v>
      </c>
      <c r="J68" s="18">
        <v>4</v>
      </c>
      <c r="K68" s="184" t="s">
        <v>325</v>
      </c>
      <c r="L68" s="184"/>
      <c r="M68" s="136">
        <v>0.43055555555555558</v>
      </c>
      <c r="N68" s="136">
        <v>0.4513888888888889</v>
      </c>
    </row>
    <row r="69" spans="1:15" s="80" customFormat="1" ht="15" customHeight="1" x14ac:dyDescent="0.25">
      <c r="A69" s="14">
        <v>37</v>
      </c>
      <c r="B69" s="112" t="s">
        <v>331</v>
      </c>
      <c r="C69" s="102"/>
      <c r="D69" s="102">
        <v>30</v>
      </c>
      <c r="E69" s="103">
        <v>25</v>
      </c>
      <c r="F69" s="103">
        <v>30</v>
      </c>
      <c r="G69" s="103">
        <f t="shared" si="3"/>
        <v>10</v>
      </c>
      <c r="H69" s="104">
        <f>F69+G69</f>
        <v>40</v>
      </c>
      <c r="I69" s="18">
        <v>0</v>
      </c>
      <c r="J69" s="18">
        <v>4</v>
      </c>
      <c r="K69" s="292" t="s">
        <v>332</v>
      </c>
      <c r="L69" s="293"/>
      <c r="M69" s="136">
        <v>0.47916666666666669</v>
      </c>
      <c r="N69" s="136">
        <v>0.50694444444444442</v>
      </c>
    </row>
    <row r="70" spans="1:15" s="80" customFormat="1" ht="15" customHeight="1" x14ac:dyDescent="0.25">
      <c r="A70" s="14">
        <v>38</v>
      </c>
      <c r="B70" s="112" t="s">
        <v>379</v>
      </c>
      <c r="C70" s="102"/>
      <c r="D70" s="102">
        <v>30</v>
      </c>
      <c r="E70" s="103">
        <v>25</v>
      </c>
      <c r="F70" s="103">
        <v>30</v>
      </c>
      <c r="G70" s="103">
        <f t="shared" si="3"/>
        <v>10</v>
      </c>
      <c r="H70" s="104">
        <f>F70+G70</f>
        <v>40</v>
      </c>
      <c r="I70" s="18">
        <v>0</v>
      </c>
      <c r="J70" s="18">
        <v>4</v>
      </c>
      <c r="K70" s="292" t="s">
        <v>380</v>
      </c>
      <c r="L70" s="293"/>
      <c r="M70" s="136">
        <v>0.50694444444444442</v>
      </c>
      <c r="N70" s="136">
        <v>0.51736111111111105</v>
      </c>
    </row>
    <row r="71" spans="1:15" s="80" customFormat="1" x14ac:dyDescent="0.25">
      <c r="A71" s="14">
        <v>39</v>
      </c>
      <c r="B71" s="126" t="s">
        <v>357</v>
      </c>
      <c r="C71" s="127"/>
      <c r="D71" s="102">
        <v>10</v>
      </c>
      <c r="E71" s="103">
        <v>10</v>
      </c>
      <c r="F71" s="103">
        <v>5</v>
      </c>
      <c r="G71" s="103">
        <f t="shared" si="3"/>
        <v>0</v>
      </c>
      <c r="H71" s="104">
        <f>F71+G71</f>
        <v>5</v>
      </c>
      <c r="I71" s="18">
        <v>0</v>
      </c>
      <c r="J71" s="18">
        <v>1</v>
      </c>
      <c r="K71" s="184" t="s">
        <v>218</v>
      </c>
      <c r="L71" s="184"/>
      <c r="M71" s="136">
        <v>0.54166666666666663</v>
      </c>
      <c r="N71" s="136">
        <v>0.54861111111111105</v>
      </c>
    </row>
    <row r="72" spans="1:15" s="80" customFormat="1" ht="6" customHeight="1" thickBot="1" x14ac:dyDescent="0.3">
      <c r="A72" s="14" t="s">
        <v>17</v>
      </c>
      <c r="B72" s="21"/>
      <c r="C72" s="22"/>
      <c r="D72" s="22"/>
      <c r="E72" s="22"/>
      <c r="F72" s="22"/>
      <c r="G72" s="22"/>
      <c r="H72" s="22"/>
      <c r="I72" s="22"/>
      <c r="J72" s="22"/>
      <c r="K72" s="23"/>
      <c r="L72" s="24"/>
      <c r="M72" s="137"/>
    </row>
    <row r="73" spans="1:15" s="80" customFormat="1" ht="18.75" thickBot="1" x14ac:dyDescent="0.3">
      <c r="A73" s="25"/>
      <c r="B73" s="26" t="s">
        <v>19</v>
      </c>
      <c r="C73" s="27"/>
      <c r="D73" s="28"/>
      <c r="E73" s="29"/>
      <c r="F73" s="30">
        <f>SUM(F62:F72)</f>
        <v>335</v>
      </c>
      <c r="G73" s="30">
        <f>SUM(G62:G72)</f>
        <v>100</v>
      </c>
      <c r="H73" s="31">
        <f>SUM(H62:H72)</f>
        <v>435</v>
      </c>
      <c r="I73" s="30">
        <f>SUM(I62:I72)</f>
        <v>210</v>
      </c>
      <c r="J73" s="32"/>
      <c r="K73" s="187" t="s">
        <v>20</v>
      </c>
      <c r="L73" s="188"/>
      <c r="M73" s="195">
        <f>H73+M57</f>
        <v>1391</v>
      </c>
      <c r="N73" s="196"/>
    </row>
    <row r="74" spans="1:15" ht="15.75" thickBot="1" x14ac:dyDescent="0.3"/>
    <row r="75" spans="1:15" s="1" customFormat="1" ht="47.25" customHeight="1" thickBot="1" x14ac:dyDescent="0.3">
      <c r="A75" s="2"/>
      <c r="B75" s="3" t="s">
        <v>0</v>
      </c>
      <c r="C75" s="198">
        <v>4</v>
      </c>
      <c r="D75" s="199"/>
      <c r="E75" s="200" t="s">
        <v>1</v>
      </c>
      <c r="F75" s="201"/>
      <c r="G75" s="201"/>
      <c r="H75" s="201"/>
      <c r="I75" s="201"/>
      <c r="J75" s="201"/>
      <c r="K75" s="201"/>
      <c r="L75" s="201"/>
      <c r="M75" s="202">
        <v>44290</v>
      </c>
      <c r="N75" s="203"/>
    </row>
    <row r="76" spans="1:15" s="1" customFormat="1" ht="15" customHeight="1" x14ac:dyDescent="0.25">
      <c r="A76" s="4" t="s">
        <v>2</v>
      </c>
      <c r="B76" s="189" t="s">
        <v>3</v>
      </c>
      <c r="C76" s="189"/>
      <c r="D76" s="5" t="s">
        <v>4</v>
      </c>
      <c r="E76" s="6" t="s">
        <v>5</v>
      </c>
      <c r="F76" s="5" t="s">
        <v>6</v>
      </c>
      <c r="G76" s="5" t="s">
        <v>7</v>
      </c>
      <c r="H76" s="7" t="s">
        <v>8</v>
      </c>
      <c r="I76" s="8" t="s">
        <v>9</v>
      </c>
      <c r="J76" s="185" t="s">
        <v>10</v>
      </c>
      <c r="K76" s="189" t="s">
        <v>11</v>
      </c>
      <c r="L76" s="189"/>
      <c r="M76" s="193" t="s">
        <v>12</v>
      </c>
      <c r="N76" s="260" t="s">
        <v>143</v>
      </c>
      <c r="O76" s="80"/>
    </row>
    <row r="77" spans="1:15" s="1" customFormat="1" ht="15.75" thickBot="1" x14ac:dyDescent="0.3">
      <c r="A77" s="9" t="s">
        <v>13</v>
      </c>
      <c r="B77" s="190"/>
      <c r="C77" s="190"/>
      <c r="D77" s="10" t="s">
        <v>14</v>
      </c>
      <c r="E77" s="11" t="s">
        <v>14</v>
      </c>
      <c r="F77" s="10" t="s">
        <v>15</v>
      </c>
      <c r="G77" s="10" t="s">
        <v>15</v>
      </c>
      <c r="H77" s="12" t="s">
        <v>15</v>
      </c>
      <c r="I77" s="10" t="s">
        <v>15</v>
      </c>
      <c r="J77" s="186"/>
      <c r="K77" s="190"/>
      <c r="L77" s="190"/>
      <c r="M77" s="319"/>
      <c r="N77" s="320"/>
      <c r="O77" s="80"/>
    </row>
    <row r="78" spans="1:15" s="1" customFormat="1" ht="3.75" customHeight="1" x14ac:dyDescent="0.25">
      <c r="A78" s="204"/>
      <c r="B78" s="204"/>
      <c r="C78" s="204"/>
      <c r="D78" s="204"/>
      <c r="E78" s="204"/>
      <c r="F78" s="204"/>
      <c r="G78" s="204"/>
      <c r="H78" s="204"/>
      <c r="I78" s="204"/>
      <c r="J78" s="204"/>
      <c r="K78" s="204"/>
      <c r="L78" s="204"/>
      <c r="M78" s="180"/>
      <c r="N78" s="180"/>
      <c r="O78" s="80"/>
    </row>
    <row r="79" spans="1:15" s="80" customFormat="1" ht="15" customHeight="1" x14ac:dyDescent="0.25">
      <c r="A79" s="14">
        <v>40</v>
      </c>
      <c r="B79" s="112" t="s">
        <v>333</v>
      </c>
      <c r="C79" s="144"/>
      <c r="D79" s="103">
        <v>20</v>
      </c>
      <c r="E79" s="103">
        <v>15</v>
      </c>
      <c r="F79" s="103">
        <v>20</v>
      </c>
      <c r="G79" s="103">
        <f t="shared" ref="G79:G84" si="5">(D79-E79)*2</f>
        <v>10</v>
      </c>
      <c r="H79" s="104">
        <f>F79+G79</f>
        <v>30</v>
      </c>
      <c r="I79" s="18">
        <v>0</v>
      </c>
      <c r="J79" s="18">
        <v>4</v>
      </c>
      <c r="K79" s="184" t="s">
        <v>336</v>
      </c>
      <c r="L79" s="184"/>
      <c r="M79" s="136">
        <v>0.55555555555555558</v>
      </c>
      <c r="N79" s="136">
        <v>0.60416666666666663</v>
      </c>
    </row>
    <row r="80" spans="1:15" s="80" customFormat="1" x14ac:dyDescent="0.25">
      <c r="A80" s="14">
        <v>41</v>
      </c>
      <c r="B80" s="145" t="s">
        <v>334</v>
      </c>
      <c r="C80" s="146"/>
      <c r="D80" s="102">
        <v>20</v>
      </c>
      <c r="E80" s="103">
        <v>15</v>
      </c>
      <c r="F80" s="103">
        <v>20</v>
      </c>
      <c r="G80" s="103">
        <f t="shared" si="5"/>
        <v>10</v>
      </c>
      <c r="H80" s="104">
        <f>F80+G80</f>
        <v>30</v>
      </c>
      <c r="I80" s="18">
        <v>0</v>
      </c>
      <c r="J80" s="18">
        <v>4</v>
      </c>
      <c r="K80" s="197" t="s">
        <v>345</v>
      </c>
      <c r="L80" s="197"/>
      <c r="M80" s="136">
        <v>0.55555555555555558</v>
      </c>
      <c r="N80" s="136">
        <v>0.60416666666666663</v>
      </c>
    </row>
    <row r="81" spans="1:14" s="80" customFormat="1" ht="15" customHeight="1" x14ac:dyDescent="0.25">
      <c r="A81" s="14">
        <v>42</v>
      </c>
      <c r="B81" s="123" t="s">
        <v>335</v>
      </c>
      <c r="C81" s="107"/>
      <c r="D81" s="102">
        <v>40</v>
      </c>
      <c r="E81" s="103">
        <v>30</v>
      </c>
      <c r="F81" s="103">
        <v>25</v>
      </c>
      <c r="G81" s="103">
        <f t="shared" si="5"/>
        <v>20</v>
      </c>
      <c r="H81" s="104">
        <f>F81+G81</f>
        <v>45</v>
      </c>
      <c r="I81" s="18">
        <v>20</v>
      </c>
      <c r="J81" s="18">
        <v>4</v>
      </c>
      <c r="K81" s="184" t="s">
        <v>349</v>
      </c>
      <c r="L81" s="184"/>
      <c r="M81" s="136">
        <v>0.55555555555555558</v>
      </c>
      <c r="N81" s="136">
        <v>0.60416666666666663</v>
      </c>
    </row>
    <row r="82" spans="1:14" s="80" customFormat="1" ht="24.75" customHeight="1" x14ac:dyDescent="0.25">
      <c r="A82" s="14">
        <v>43</v>
      </c>
      <c r="B82" s="145" t="s">
        <v>363</v>
      </c>
      <c r="C82" s="102" t="s">
        <v>17</v>
      </c>
      <c r="D82" s="102">
        <v>20</v>
      </c>
      <c r="E82" s="103">
        <v>20</v>
      </c>
      <c r="F82" s="103">
        <v>30</v>
      </c>
      <c r="G82" s="103">
        <f t="shared" si="5"/>
        <v>0</v>
      </c>
      <c r="H82" s="104">
        <f>F82+G82</f>
        <v>30</v>
      </c>
      <c r="I82" s="18">
        <v>10</v>
      </c>
      <c r="J82" s="18">
        <v>4</v>
      </c>
      <c r="K82" s="197" t="s">
        <v>362</v>
      </c>
      <c r="L82" s="197"/>
      <c r="M82" s="136">
        <v>0.55555555555555558</v>
      </c>
      <c r="N82" s="136">
        <v>0.60416666666666663</v>
      </c>
    </row>
    <row r="83" spans="1:14" s="80" customFormat="1" x14ac:dyDescent="0.25">
      <c r="A83" s="14">
        <v>44</v>
      </c>
      <c r="B83" s="145" t="s">
        <v>356</v>
      </c>
      <c r="C83" s="102" t="s">
        <v>17</v>
      </c>
      <c r="D83" s="102">
        <v>15</v>
      </c>
      <c r="E83" s="103">
        <v>15</v>
      </c>
      <c r="F83" s="103">
        <v>15</v>
      </c>
      <c r="G83" s="103">
        <f t="shared" si="5"/>
        <v>0</v>
      </c>
      <c r="H83" s="104">
        <f t="shared" ref="H83" si="6">F83+G83</f>
        <v>15</v>
      </c>
      <c r="I83" s="18">
        <v>10</v>
      </c>
      <c r="J83" s="18">
        <v>4</v>
      </c>
      <c r="K83" s="184" t="s">
        <v>355</v>
      </c>
      <c r="L83" s="184"/>
      <c r="M83" s="136">
        <v>0.55555555555555558</v>
      </c>
      <c r="N83" s="136">
        <v>0.60416666666666663</v>
      </c>
    </row>
    <row r="84" spans="1:14" s="80" customFormat="1" ht="15" customHeight="1" x14ac:dyDescent="0.25">
      <c r="A84" s="14">
        <v>45</v>
      </c>
      <c r="B84" s="126" t="s">
        <v>389</v>
      </c>
      <c r="C84" s="127"/>
      <c r="D84" s="102">
        <v>20</v>
      </c>
      <c r="E84" s="103">
        <v>15</v>
      </c>
      <c r="F84" s="103">
        <v>15</v>
      </c>
      <c r="G84" s="103">
        <f t="shared" si="5"/>
        <v>10</v>
      </c>
      <c r="H84" s="104">
        <f>F84+G84</f>
        <v>25</v>
      </c>
      <c r="I84" s="18">
        <v>20</v>
      </c>
      <c r="J84" s="18">
        <v>1</v>
      </c>
      <c r="K84" s="184" t="s">
        <v>394</v>
      </c>
      <c r="L84" s="184"/>
      <c r="M84" s="136">
        <v>0.55555555555555558</v>
      </c>
      <c r="N84" s="136">
        <v>0.60416666666666663</v>
      </c>
    </row>
    <row r="85" spans="1:14" s="80" customFormat="1" x14ac:dyDescent="0.25">
      <c r="A85" s="14">
        <v>46</v>
      </c>
      <c r="B85" s="145" t="s">
        <v>399</v>
      </c>
      <c r="C85" s="102" t="s">
        <v>17</v>
      </c>
      <c r="D85" s="102">
        <v>20</v>
      </c>
      <c r="E85" s="103">
        <v>15</v>
      </c>
      <c r="F85" s="103">
        <v>20</v>
      </c>
      <c r="G85" s="103">
        <f>(D85-E85)*2</f>
        <v>10</v>
      </c>
      <c r="H85" s="104">
        <f>F85+G85</f>
        <v>30</v>
      </c>
      <c r="I85" s="18">
        <v>0</v>
      </c>
      <c r="J85" s="18">
        <v>4</v>
      </c>
      <c r="K85" s="184" t="s">
        <v>400</v>
      </c>
      <c r="L85" s="184"/>
      <c r="M85" s="136">
        <v>0.55555555555555558</v>
      </c>
      <c r="N85" s="136">
        <v>0.60416666666666663</v>
      </c>
    </row>
    <row r="86" spans="1:14" s="80" customFormat="1" ht="15" customHeight="1" x14ac:dyDescent="0.25">
      <c r="A86" s="14">
        <v>47</v>
      </c>
      <c r="B86" s="126" t="s">
        <v>408</v>
      </c>
      <c r="C86" s="127"/>
      <c r="D86" s="102">
        <v>10</v>
      </c>
      <c r="E86" s="103">
        <v>10</v>
      </c>
      <c r="F86" s="103">
        <v>5</v>
      </c>
      <c r="G86" s="103">
        <f>(D86-E86)*2</f>
        <v>0</v>
      </c>
      <c r="H86" s="104">
        <f>F86+G86</f>
        <v>5</v>
      </c>
      <c r="I86" s="18">
        <v>0</v>
      </c>
      <c r="J86" s="18">
        <v>1</v>
      </c>
      <c r="K86" s="184" t="s">
        <v>409</v>
      </c>
      <c r="L86" s="184"/>
      <c r="M86" s="136">
        <v>0.61111111111111105</v>
      </c>
      <c r="N86" s="136">
        <v>0.61458333333333337</v>
      </c>
    </row>
    <row r="87" spans="1:14" s="80" customFormat="1" ht="6" customHeight="1" thickBot="1" x14ac:dyDescent="0.3">
      <c r="A87" s="14" t="s">
        <v>17</v>
      </c>
      <c r="B87" s="21"/>
      <c r="C87" s="22"/>
      <c r="D87" s="22"/>
      <c r="E87" s="22"/>
      <c r="F87" s="22"/>
      <c r="G87" s="22"/>
      <c r="H87" s="22"/>
      <c r="I87" s="22"/>
      <c r="J87" s="22"/>
      <c r="K87" s="23"/>
      <c r="L87" s="24"/>
      <c r="M87" s="137"/>
    </row>
    <row r="88" spans="1:14" s="80" customFormat="1" ht="18.75" thickBot="1" x14ac:dyDescent="0.3">
      <c r="A88" s="25"/>
      <c r="B88" s="26" t="s">
        <v>19</v>
      </c>
      <c r="C88" s="27"/>
      <c r="D88" s="28"/>
      <c r="E88" s="29"/>
      <c r="F88" s="30">
        <f>SUM(F78:F87)</f>
        <v>150</v>
      </c>
      <c r="G88" s="30">
        <f>SUM(G78:G87)</f>
        <v>60</v>
      </c>
      <c r="H88" s="31">
        <f>SUM(H78:H87)</f>
        <v>210</v>
      </c>
      <c r="I88" s="30">
        <f>SUM(I78:I87)</f>
        <v>60</v>
      </c>
      <c r="J88" s="32"/>
      <c r="K88" s="187" t="s">
        <v>20</v>
      </c>
      <c r="L88" s="188"/>
      <c r="M88" s="195">
        <f>H88+M73</f>
        <v>1601</v>
      </c>
      <c r="N88" s="196"/>
    </row>
  </sheetData>
  <mergeCells count="105">
    <mergeCell ref="M40:N40"/>
    <mergeCell ref="M42:N42"/>
    <mergeCell ref="B43:C44"/>
    <mergeCell ref="J43:J44"/>
    <mergeCell ref="K43:L44"/>
    <mergeCell ref="M43:M44"/>
    <mergeCell ref="N43:N44"/>
    <mergeCell ref="A28:L28"/>
    <mergeCell ref="K34:L34"/>
    <mergeCell ref="K36:L36"/>
    <mergeCell ref="K37:L37"/>
    <mergeCell ref="K38:L38"/>
    <mergeCell ref="C25:D25"/>
    <mergeCell ref="M25:N25"/>
    <mergeCell ref="B26:C27"/>
    <mergeCell ref="J26:J27"/>
    <mergeCell ref="K26:L27"/>
    <mergeCell ref="M26:M27"/>
    <mergeCell ref="N26:N27"/>
    <mergeCell ref="A11:L11"/>
    <mergeCell ref="K17:L17"/>
    <mergeCell ref="K19:L19"/>
    <mergeCell ref="K20:L20"/>
    <mergeCell ref="K21:L21"/>
    <mergeCell ref="C8:D8"/>
    <mergeCell ref="E8:L8"/>
    <mergeCell ref="B9:C10"/>
    <mergeCell ref="J9:J10"/>
    <mergeCell ref="K9:L10"/>
    <mergeCell ref="M7:M8"/>
    <mergeCell ref="M9:M10"/>
    <mergeCell ref="K33:L33"/>
    <mergeCell ref="K35:L35"/>
    <mergeCell ref="K85:L85"/>
    <mergeCell ref="K86:L86"/>
    <mergeCell ref="K88:L88"/>
    <mergeCell ref="M88:N88"/>
    <mergeCell ref="K83:L83"/>
    <mergeCell ref="K81:L81"/>
    <mergeCell ref="K82:L82"/>
    <mergeCell ref="K84:L84"/>
    <mergeCell ref="B76:C77"/>
    <mergeCell ref="J76:J77"/>
    <mergeCell ref="K76:L77"/>
    <mergeCell ref="A78:L78"/>
    <mergeCell ref="K79:L79"/>
    <mergeCell ref="K80:L80"/>
    <mergeCell ref="C75:D75"/>
    <mergeCell ref="E75:L75"/>
    <mergeCell ref="M75:N75"/>
    <mergeCell ref="M76:M77"/>
    <mergeCell ref="N76:N77"/>
    <mergeCell ref="K69:L69"/>
    <mergeCell ref="K70:L70"/>
    <mergeCell ref="K71:L71"/>
    <mergeCell ref="K73:L73"/>
    <mergeCell ref="M73:N73"/>
    <mergeCell ref="K68:L68"/>
    <mergeCell ref="K65:L65"/>
    <mergeCell ref="K66:L66"/>
    <mergeCell ref="K67:L67"/>
    <mergeCell ref="A62:L62"/>
    <mergeCell ref="B60:C61"/>
    <mergeCell ref="J60:J61"/>
    <mergeCell ref="K60:L61"/>
    <mergeCell ref="M60:M61"/>
    <mergeCell ref="K63:L63"/>
    <mergeCell ref="K64:L64"/>
    <mergeCell ref="K57:L57"/>
    <mergeCell ref="M57:N57"/>
    <mergeCell ref="C59:D59"/>
    <mergeCell ref="E59:L59"/>
    <mergeCell ref="M59:N59"/>
    <mergeCell ref="N60:N61"/>
    <mergeCell ref="K53:L53"/>
    <mergeCell ref="K54:L54"/>
    <mergeCell ref="K55:L55"/>
    <mergeCell ref="K50:L50"/>
    <mergeCell ref="K51:L51"/>
    <mergeCell ref="K52:L52"/>
    <mergeCell ref="K46:L46"/>
    <mergeCell ref="K47:L47"/>
    <mergeCell ref="K48:L48"/>
    <mergeCell ref="K49:L49"/>
    <mergeCell ref="A45:L45"/>
    <mergeCell ref="C42:D42"/>
    <mergeCell ref="E42:L42"/>
    <mergeCell ref="K40:L40"/>
    <mergeCell ref="B7:L7"/>
    <mergeCell ref="C2:D2"/>
    <mergeCell ref="C3:D3"/>
    <mergeCell ref="C4:D4"/>
    <mergeCell ref="K12:L12"/>
    <mergeCell ref="C5:D5"/>
    <mergeCell ref="K30:L30"/>
    <mergeCell ref="K31:L31"/>
    <mergeCell ref="K32:L32"/>
    <mergeCell ref="K29:L29"/>
    <mergeCell ref="K13:L13"/>
    <mergeCell ref="K14:L14"/>
    <mergeCell ref="K15:L15"/>
    <mergeCell ref="K16:L16"/>
    <mergeCell ref="K18:L18"/>
    <mergeCell ref="E25:L25"/>
    <mergeCell ref="K23:L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1"/>
  <sheetViews>
    <sheetView zoomScale="70" zoomScaleNormal="70" workbookViewId="0">
      <selection activeCell="A60" sqref="A60:XFD73"/>
    </sheetView>
  </sheetViews>
  <sheetFormatPr defaultRowHeight="15" x14ac:dyDescent="0.25"/>
  <cols>
    <col min="1" max="1" width="4.28515625" customWidth="1"/>
    <col min="2" max="2" width="16.85546875" customWidth="1"/>
    <col min="3" max="3" width="3.5703125" style="50" customWidth="1"/>
    <col min="4" max="5" width="4.42578125" customWidth="1"/>
    <col min="6" max="6" width="6" bestFit="1" customWidth="1"/>
    <col min="7" max="7" width="4.42578125" customWidth="1"/>
    <col min="8" max="8" width="6.5703125" bestFit="1" customWidth="1"/>
    <col min="9" max="9" width="5.140625" customWidth="1"/>
    <col min="10" max="10" width="5.42578125" customWidth="1"/>
    <col min="11" max="11" width="36.7109375" customWidth="1"/>
    <col min="12" max="12" width="3.85546875" style="51" customWidth="1"/>
    <col min="13" max="13" width="8" customWidth="1"/>
  </cols>
  <sheetData>
    <row r="1" spans="1:13" s="1" customFormat="1" ht="13.5" customHeight="1" thickBot="1" x14ac:dyDescent="0.3">
      <c r="B1" s="205" t="s">
        <v>215</v>
      </c>
      <c r="C1" s="255"/>
      <c r="D1" s="255"/>
      <c r="E1" s="255"/>
      <c r="F1" s="255"/>
      <c r="G1" s="255"/>
      <c r="H1" s="255"/>
      <c r="I1" s="255"/>
      <c r="J1" s="255"/>
      <c r="K1" s="255"/>
      <c r="L1" s="256"/>
      <c r="M1" s="257" t="s">
        <v>138</v>
      </c>
    </row>
    <row r="2" spans="1:13" s="1" customFormat="1" ht="25.5" thickBot="1" x14ac:dyDescent="0.3">
      <c r="A2" s="2"/>
      <c r="B2" s="3" t="s">
        <v>0</v>
      </c>
      <c r="C2" s="198">
        <v>0</v>
      </c>
      <c r="D2" s="199"/>
      <c r="E2" s="200" t="s">
        <v>1</v>
      </c>
      <c r="F2" s="201"/>
      <c r="G2" s="201"/>
      <c r="H2" s="201"/>
      <c r="I2" s="201"/>
      <c r="J2" s="201"/>
      <c r="K2" s="201"/>
      <c r="L2" s="259"/>
      <c r="M2" s="258"/>
    </row>
    <row r="3" spans="1:13" s="1" customFormat="1" ht="15" customHeight="1" x14ac:dyDescent="0.25">
      <c r="A3" s="4" t="s">
        <v>2</v>
      </c>
      <c r="B3" s="189" t="s">
        <v>3</v>
      </c>
      <c r="C3" s="189"/>
      <c r="D3" s="5" t="s">
        <v>4</v>
      </c>
      <c r="E3" s="6" t="s">
        <v>5</v>
      </c>
      <c r="F3" s="5" t="s">
        <v>6</v>
      </c>
      <c r="G3" s="6" t="s">
        <v>7</v>
      </c>
      <c r="H3" s="7" t="s">
        <v>8</v>
      </c>
      <c r="I3" s="8" t="s">
        <v>9</v>
      </c>
      <c r="J3" s="191" t="s">
        <v>10</v>
      </c>
      <c r="K3" s="189" t="s">
        <v>11</v>
      </c>
      <c r="L3" s="189"/>
      <c r="M3" s="260" t="s">
        <v>12</v>
      </c>
    </row>
    <row r="4" spans="1:13" s="1" customFormat="1" ht="15.75" thickBot="1" x14ac:dyDescent="0.3">
      <c r="A4" s="9" t="s">
        <v>13</v>
      </c>
      <c r="B4" s="190"/>
      <c r="C4" s="190"/>
      <c r="D4" s="10" t="s">
        <v>14</v>
      </c>
      <c r="E4" s="11" t="s">
        <v>14</v>
      </c>
      <c r="F4" s="10" t="s">
        <v>15</v>
      </c>
      <c r="G4" s="10" t="s">
        <v>15</v>
      </c>
      <c r="H4" s="12" t="s">
        <v>15</v>
      </c>
      <c r="I4" s="10" t="s">
        <v>15</v>
      </c>
      <c r="J4" s="192"/>
      <c r="K4" s="190"/>
      <c r="L4" s="190"/>
      <c r="M4" s="261"/>
    </row>
    <row r="5" spans="1:13" s="1" customFormat="1" ht="3.75" customHeight="1" x14ac:dyDescent="0.25">
      <c r="A5" s="204"/>
      <c r="B5" s="204"/>
      <c r="C5" s="204"/>
      <c r="D5" s="204"/>
      <c r="E5" s="204"/>
      <c r="F5" s="204"/>
      <c r="G5" s="204"/>
      <c r="H5" s="204"/>
      <c r="I5" s="204"/>
      <c r="J5" s="204"/>
      <c r="K5" s="204"/>
      <c r="L5" s="204"/>
      <c r="M5" s="13"/>
    </row>
    <row r="6" spans="1:13" s="35" customFormat="1" ht="15" customHeight="1" x14ac:dyDescent="0.25">
      <c r="A6" s="14">
        <v>1</v>
      </c>
      <c r="B6" s="15" t="s">
        <v>16</v>
      </c>
      <c r="C6" s="16" t="s">
        <v>17</v>
      </c>
      <c r="D6" s="17">
        <v>0</v>
      </c>
      <c r="E6" s="18">
        <v>0</v>
      </c>
      <c r="F6" s="18">
        <v>0</v>
      </c>
      <c r="G6" s="18">
        <v>0</v>
      </c>
      <c r="H6" s="19">
        <f t="shared" ref="H6:H15" si="0">F6+G6</f>
        <v>0</v>
      </c>
      <c r="I6" s="18">
        <v>10</v>
      </c>
      <c r="J6" s="18">
        <v>4</v>
      </c>
      <c r="K6" s="184" t="s">
        <v>18</v>
      </c>
      <c r="L6" s="184"/>
      <c r="M6" s="20">
        <v>44265</v>
      </c>
    </row>
    <row r="7" spans="1:13" s="35" customFormat="1" ht="25.5" x14ac:dyDescent="0.25">
      <c r="A7" s="14">
        <v>2</v>
      </c>
      <c r="B7" s="85" t="s">
        <v>82</v>
      </c>
      <c r="C7" s="17" t="s">
        <v>17</v>
      </c>
      <c r="D7" s="17">
        <v>0</v>
      </c>
      <c r="E7" s="18">
        <v>0</v>
      </c>
      <c r="F7" s="18">
        <f>'Оценка сложности этапов'!E4</f>
        <v>15</v>
      </c>
      <c r="G7" s="18">
        <v>0</v>
      </c>
      <c r="H7" s="104">
        <f t="shared" si="0"/>
        <v>15</v>
      </c>
      <c r="I7" s="18">
        <v>20</v>
      </c>
      <c r="J7" s="18">
        <v>4</v>
      </c>
      <c r="K7" s="184" t="s">
        <v>89</v>
      </c>
      <c r="L7" s="184"/>
      <c r="M7" s="20">
        <v>44270</v>
      </c>
    </row>
    <row r="8" spans="1:13" s="105" customFormat="1" ht="15" customHeight="1" x14ac:dyDescent="0.25">
      <c r="A8" s="14">
        <v>3</v>
      </c>
      <c r="B8" s="100" t="s">
        <v>87</v>
      </c>
      <c r="C8" s="101"/>
      <c r="D8" s="102">
        <v>0</v>
      </c>
      <c r="E8" s="103">
        <v>0</v>
      </c>
      <c r="F8" s="103">
        <v>0</v>
      </c>
      <c r="G8" s="103">
        <v>0</v>
      </c>
      <c r="H8" s="104">
        <f t="shared" si="0"/>
        <v>0</v>
      </c>
      <c r="I8" s="18">
        <v>15</v>
      </c>
      <c r="J8" s="18">
        <v>4</v>
      </c>
      <c r="K8" s="184" t="s">
        <v>90</v>
      </c>
      <c r="L8" s="184"/>
      <c r="M8" s="20">
        <v>44272</v>
      </c>
    </row>
    <row r="9" spans="1:13" s="105" customFormat="1" ht="15" customHeight="1" x14ac:dyDescent="0.25">
      <c r="A9" s="14">
        <v>4</v>
      </c>
      <c r="B9" s="106" t="s">
        <v>91</v>
      </c>
      <c r="C9" s="107"/>
      <c r="D9" s="102">
        <v>0</v>
      </c>
      <c r="E9" s="103">
        <v>0</v>
      </c>
      <c r="F9" s="103">
        <f>'Оценка сложности этапов'!G4</f>
        <v>25</v>
      </c>
      <c r="G9" s="103">
        <v>0</v>
      </c>
      <c r="H9" s="104">
        <f t="shared" si="0"/>
        <v>25</v>
      </c>
      <c r="I9" s="18">
        <v>20</v>
      </c>
      <c r="J9" s="18">
        <v>4</v>
      </c>
      <c r="K9" s="184" t="s">
        <v>94</v>
      </c>
      <c r="L9" s="184"/>
      <c r="M9" s="20">
        <v>44275</v>
      </c>
    </row>
    <row r="10" spans="1:13" s="105" customFormat="1" ht="15" customHeight="1" x14ac:dyDescent="0.25">
      <c r="A10" s="14">
        <v>5</v>
      </c>
      <c r="B10" s="112" t="s">
        <v>100</v>
      </c>
      <c r="C10" s="102"/>
      <c r="D10" s="102">
        <v>0</v>
      </c>
      <c r="E10" s="103">
        <v>0</v>
      </c>
      <c r="F10" s="103">
        <f>'Оценка сложности этапов'!H4</f>
        <v>25</v>
      </c>
      <c r="G10" s="103">
        <v>0</v>
      </c>
      <c r="H10" s="104">
        <f>F10+G10</f>
        <v>25</v>
      </c>
      <c r="I10" s="18">
        <v>0</v>
      </c>
      <c r="J10" s="18">
        <v>4</v>
      </c>
      <c r="K10" s="184" t="s">
        <v>101</v>
      </c>
      <c r="L10" s="184"/>
      <c r="M10" s="20">
        <v>44286</v>
      </c>
    </row>
    <row r="11" spans="1:13" s="105" customFormat="1" ht="15" customHeight="1" x14ac:dyDescent="0.25">
      <c r="A11" s="14">
        <v>6</v>
      </c>
      <c r="B11" s="117" t="s">
        <v>108</v>
      </c>
      <c r="C11" s="102"/>
      <c r="D11" s="103">
        <v>0</v>
      </c>
      <c r="E11" s="103">
        <v>0</v>
      </c>
      <c r="F11" s="103">
        <f>'Оценка сложности этапов'!I4</f>
        <v>20</v>
      </c>
      <c r="G11" s="103">
        <v>0</v>
      </c>
      <c r="H11" s="104">
        <f>F11+G11</f>
        <v>20</v>
      </c>
      <c r="I11" s="18">
        <v>0</v>
      </c>
      <c r="J11" s="18">
        <v>4</v>
      </c>
      <c r="K11" s="184" t="s">
        <v>109</v>
      </c>
      <c r="L11" s="184"/>
      <c r="M11" s="20">
        <v>44286</v>
      </c>
    </row>
    <row r="12" spans="1:13" s="105" customFormat="1" ht="15" customHeight="1" x14ac:dyDescent="0.25">
      <c r="A12" s="14">
        <v>7</v>
      </c>
      <c r="B12" s="112" t="s">
        <v>127</v>
      </c>
      <c r="C12" s="102"/>
      <c r="D12" s="102">
        <v>0</v>
      </c>
      <c r="E12" s="103">
        <v>0</v>
      </c>
      <c r="F12" s="103">
        <f>'Оценка сложности этапов'!J4</f>
        <v>30</v>
      </c>
      <c r="G12" s="103">
        <v>0</v>
      </c>
      <c r="H12" s="104">
        <f>F12+G12</f>
        <v>30</v>
      </c>
      <c r="I12" s="18">
        <v>10</v>
      </c>
      <c r="J12" s="18">
        <v>4</v>
      </c>
      <c r="K12" s="184" t="s">
        <v>128</v>
      </c>
      <c r="L12" s="184"/>
      <c r="M12" s="20">
        <v>44286</v>
      </c>
    </row>
    <row r="13" spans="1:13" s="105" customFormat="1" ht="15" customHeight="1" x14ac:dyDescent="0.25">
      <c r="A13" s="14">
        <v>8</v>
      </c>
      <c r="B13" s="123" t="s">
        <v>237</v>
      </c>
      <c r="C13" s="107"/>
      <c r="D13" s="102">
        <v>0</v>
      </c>
      <c r="E13" s="103">
        <v>0</v>
      </c>
      <c r="F13" s="103">
        <f>'Оценка сложности этапов'!K4</f>
        <v>15</v>
      </c>
      <c r="G13" s="103">
        <v>0</v>
      </c>
      <c r="H13" s="104">
        <f>F13+G13</f>
        <v>15</v>
      </c>
      <c r="I13" s="18">
        <v>0</v>
      </c>
      <c r="J13" s="162" t="s">
        <v>238</v>
      </c>
      <c r="K13" s="184" t="s">
        <v>239</v>
      </c>
      <c r="L13" s="184"/>
      <c r="M13" s="20">
        <v>44287</v>
      </c>
    </row>
    <row r="14" spans="1:13" s="105" customFormat="1" ht="15" customHeight="1" x14ac:dyDescent="0.25">
      <c r="A14" s="14">
        <v>9</v>
      </c>
      <c r="B14" s="123" t="s">
        <v>118</v>
      </c>
      <c r="C14" s="107"/>
      <c r="D14" s="102">
        <v>0</v>
      </c>
      <c r="E14" s="103">
        <v>0</v>
      </c>
      <c r="F14" s="103">
        <f>'Оценка сложности этапов'!L4</f>
        <v>10</v>
      </c>
      <c r="G14" s="103">
        <v>0</v>
      </c>
      <c r="H14" s="104">
        <f>F14+G14</f>
        <v>10</v>
      </c>
      <c r="I14" s="18">
        <v>10</v>
      </c>
      <c r="J14" s="18">
        <v>4</v>
      </c>
      <c r="K14" s="184" t="s">
        <v>121</v>
      </c>
      <c r="L14" s="184"/>
      <c r="M14" s="20">
        <v>44289</v>
      </c>
    </row>
    <row r="15" spans="1:13" s="105" customFormat="1" ht="15" customHeight="1" x14ac:dyDescent="0.25">
      <c r="A15" s="14">
        <v>10</v>
      </c>
      <c r="B15" s="124" t="s">
        <v>119</v>
      </c>
      <c r="C15" s="102" t="s">
        <v>17</v>
      </c>
      <c r="D15" s="102">
        <v>10</v>
      </c>
      <c r="E15" s="103">
        <v>10</v>
      </c>
      <c r="F15" s="103">
        <f>'Оценка сложности этапов'!M4</f>
        <v>5</v>
      </c>
      <c r="G15" s="103">
        <v>0</v>
      </c>
      <c r="H15" s="104">
        <f t="shared" si="0"/>
        <v>5</v>
      </c>
      <c r="I15" s="18">
        <v>0</v>
      </c>
      <c r="J15" s="18">
        <v>2</v>
      </c>
      <c r="K15" s="184" t="s">
        <v>139</v>
      </c>
      <c r="L15" s="184"/>
      <c r="M15" s="20">
        <v>44289</v>
      </c>
    </row>
    <row r="16" spans="1:13" s="1" customFormat="1" ht="6" customHeight="1" thickBot="1" x14ac:dyDescent="0.3">
      <c r="A16" s="14" t="s">
        <v>17</v>
      </c>
      <c r="B16" s="21"/>
      <c r="C16" s="22"/>
      <c r="D16" s="22"/>
      <c r="E16" s="22"/>
      <c r="F16" s="22"/>
      <c r="G16" s="22"/>
      <c r="H16" s="22"/>
      <c r="I16" s="22"/>
      <c r="J16" s="22"/>
      <c r="K16" s="23"/>
      <c r="L16" s="24"/>
      <c r="M16" s="23"/>
    </row>
    <row r="17" spans="1:26" s="1" customFormat="1" ht="18.75" thickBot="1" x14ac:dyDescent="0.3">
      <c r="A17" s="25"/>
      <c r="B17" s="26" t="s">
        <v>19</v>
      </c>
      <c r="C17" s="27"/>
      <c r="D17" s="28"/>
      <c r="E17" s="29"/>
      <c r="F17" s="30">
        <f>SUM(F5:F16)</f>
        <v>145</v>
      </c>
      <c r="G17" s="30">
        <f>SUM(G5:G16)</f>
        <v>0</v>
      </c>
      <c r="H17" s="31">
        <f>SUM(H5:H15)</f>
        <v>145</v>
      </c>
      <c r="I17" s="30">
        <f>SUM(I5:I16)</f>
        <v>85</v>
      </c>
      <c r="J17" s="32"/>
      <c r="K17" s="187" t="s">
        <v>20</v>
      </c>
      <c r="L17" s="188"/>
      <c r="M17" s="33">
        <f>H17</f>
        <v>145</v>
      </c>
    </row>
    <row r="18" spans="1:26" s="1" customFormat="1" ht="4.5" customHeight="1" x14ac:dyDescent="0.25">
      <c r="A18" s="34"/>
      <c r="B18" s="35"/>
      <c r="C18" s="34"/>
      <c r="D18" s="35"/>
      <c r="E18" s="35"/>
      <c r="F18" s="35"/>
      <c r="G18" s="35"/>
      <c r="H18" s="35"/>
      <c r="I18" s="35"/>
      <c r="J18" s="35"/>
      <c r="K18" s="36"/>
      <c r="L18" s="37"/>
      <c r="M18" s="34"/>
    </row>
    <row r="19" spans="1:26" s="1" customFormat="1" ht="19.5" x14ac:dyDescent="0.25">
      <c r="A19" s="35"/>
      <c r="B19" s="207" t="s">
        <v>21</v>
      </c>
      <c r="C19" s="208"/>
      <c r="D19" s="208"/>
      <c r="E19" s="208"/>
      <c r="F19" s="208"/>
      <c r="G19" s="208"/>
      <c r="H19" s="208"/>
      <c r="I19" s="208"/>
      <c r="J19" s="208"/>
      <c r="K19" s="208"/>
      <c r="L19" s="209"/>
      <c r="M19" s="38"/>
    </row>
    <row r="20" spans="1:26" s="1" customFormat="1" ht="30" customHeight="1" x14ac:dyDescent="0.25">
      <c r="A20" s="210" t="s">
        <v>22</v>
      </c>
      <c r="B20" s="254"/>
      <c r="C20" s="254"/>
      <c r="D20" s="254"/>
      <c r="E20" s="254"/>
      <c r="F20" s="254"/>
      <c r="G20" s="254"/>
      <c r="H20" s="254"/>
      <c r="I20" s="254"/>
      <c r="J20" s="254"/>
      <c r="K20" s="254"/>
      <c r="L20" s="254"/>
      <c r="M20" s="254"/>
    </row>
    <row r="21" spans="1:26" s="1" customFormat="1" ht="18.75" customHeight="1" x14ac:dyDescent="0.25">
      <c r="A21" s="262" t="s">
        <v>23</v>
      </c>
      <c r="B21" s="263"/>
      <c r="C21" s="263"/>
      <c r="D21" s="263"/>
      <c r="E21" s="263"/>
      <c r="F21" s="263"/>
      <c r="G21" s="263"/>
      <c r="H21" s="263"/>
      <c r="I21" s="263"/>
      <c r="J21" s="263"/>
      <c r="K21" s="263"/>
      <c r="L21" s="263"/>
      <c r="M21" s="264"/>
    </row>
    <row r="22" spans="1:26" s="1" customFormat="1" ht="29.25" customHeight="1" x14ac:dyDescent="0.25">
      <c r="A22" s="262" t="s">
        <v>24</v>
      </c>
      <c r="B22" s="263"/>
      <c r="C22" s="263"/>
      <c r="D22" s="263"/>
      <c r="E22" s="263"/>
      <c r="F22" s="263"/>
      <c r="G22" s="263"/>
      <c r="H22" s="263"/>
      <c r="I22" s="263"/>
      <c r="J22" s="263"/>
      <c r="K22" s="263"/>
      <c r="L22" s="263"/>
      <c r="M22" s="264"/>
    </row>
    <row r="23" spans="1:26" s="1" customFormat="1" ht="6.75" customHeight="1" thickBot="1" x14ac:dyDescent="0.3">
      <c r="A23" s="34"/>
      <c r="B23" s="35"/>
      <c r="C23" s="34"/>
      <c r="D23" s="35"/>
      <c r="E23" s="35"/>
      <c r="F23" s="35"/>
      <c r="G23" s="35"/>
      <c r="H23" s="35"/>
      <c r="I23" s="35"/>
      <c r="J23" s="35"/>
      <c r="K23" s="36"/>
      <c r="L23" s="37"/>
      <c r="M23" s="34"/>
    </row>
    <row r="24" spans="1:26" s="1" customFormat="1" ht="25.5" thickBot="1" x14ac:dyDescent="0.3">
      <c r="A24" s="39"/>
      <c r="B24" s="40" t="s">
        <v>0</v>
      </c>
      <c r="C24" s="265">
        <f>C2</f>
        <v>0</v>
      </c>
      <c r="D24" s="266"/>
      <c r="E24" s="267" t="s">
        <v>25</v>
      </c>
      <c r="F24" s="268"/>
      <c r="G24" s="268"/>
      <c r="H24" s="268"/>
      <c r="I24" s="268"/>
      <c r="J24" s="268"/>
      <c r="K24" s="268"/>
      <c r="L24" s="269"/>
      <c r="M24" s="41"/>
    </row>
    <row r="25" spans="1:26" s="1" customFormat="1" ht="5.25" customHeight="1" x14ac:dyDescent="0.25">
      <c r="A25" s="34"/>
      <c r="B25" s="35"/>
      <c r="C25" s="34"/>
      <c r="D25" s="35"/>
      <c r="E25" s="35"/>
      <c r="F25" s="35"/>
      <c r="G25" s="35"/>
      <c r="H25" s="35"/>
      <c r="I25" s="35"/>
      <c r="J25" s="35"/>
      <c r="K25" s="36"/>
      <c r="L25" s="37"/>
      <c r="M25" s="34"/>
    </row>
    <row r="26" spans="1:26" s="1" customFormat="1" ht="19.5" x14ac:dyDescent="0.25">
      <c r="A26" s="35"/>
      <c r="B26" s="207" t="s">
        <v>21</v>
      </c>
      <c r="C26" s="208"/>
      <c r="D26" s="208"/>
      <c r="E26" s="208"/>
      <c r="F26" s="208"/>
      <c r="G26" s="208"/>
      <c r="H26" s="208"/>
      <c r="I26" s="208"/>
      <c r="J26" s="208"/>
      <c r="K26" s="208"/>
      <c r="L26" s="209"/>
      <c r="M26" s="38"/>
    </row>
    <row r="27" spans="1:26" s="1" customFormat="1" ht="153.75" customHeight="1" x14ac:dyDescent="0.25">
      <c r="A27" s="270" t="s">
        <v>26</v>
      </c>
      <c r="B27" s="271"/>
      <c r="C27" s="271"/>
      <c r="D27" s="271"/>
      <c r="E27" s="271"/>
      <c r="F27" s="271"/>
      <c r="G27" s="271"/>
      <c r="H27" s="271"/>
      <c r="I27" s="271"/>
      <c r="J27" s="271"/>
      <c r="K27" s="271"/>
      <c r="L27" s="271"/>
      <c r="M27" s="272"/>
      <c r="X27" s="78"/>
      <c r="Z27" s="79"/>
    </row>
    <row r="28" spans="1:26" s="1" customFormat="1" ht="117" customHeight="1" x14ac:dyDescent="0.25">
      <c r="A28" s="270" t="s">
        <v>27</v>
      </c>
      <c r="B28" s="273"/>
      <c r="C28" s="273"/>
      <c r="D28" s="273"/>
      <c r="E28" s="273"/>
      <c r="F28" s="273"/>
      <c r="G28" s="273"/>
      <c r="H28" s="273"/>
      <c r="I28" s="273"/>
      <c r="J28" s="273"/>
      <c r="K28" s="273"/>
      <c r="L28" s="273"/>
      <c r="M28" s="274"/>
    </row>
    <row r="29" spans="1:26" s="1" customFormat="1" ht="5.25" customHeight="1" thickBot="1" x14ac:dyDescent="0.3">
      <c r="A29" s="275"/>
      <c r="B29" s="276"/>
      <c r="C29" s="276"/>
      <c r="D29" s="276"/>
      <c r="E29" s="276"/>
      <c r="F29" s="276"/>
      <c r="G29" s="276"/>
      <c r="H29" s="276"/>
      <c r="I29" s="276"/>
      <c r="J29" s="276"/>
      <c r="K29" s="276"/>
      <c r="L29" s="276"/>
      <c r="M29" s="42"/>
    </row>
    <row r="30" spans="1:26" s="1" customFormat="1" ht="25.5" thickBot="1" x14ac:dyDescent="0.3">
      <c r="A30" s="39"/>
      <c r="B30" s="43" t="s">
        <v>28</v>
      </c>
      <c r="C30" s="236">
        <f>A6</f>
        <v>1</v>
      </c>
      <c r="D30" s="237"/>
      <c r="E30" s="217" t="str">
        <f>B6</f>
        <v>ДОПУСК</v>
      </c>
      <c r="F30" s="238"/>
      <c r="G30" s="238"/>
      <c r="H30" s="238"/>
      <c r="I30" s="238"/>
      <c r="J30" s="238"/>
      <c r="K30" s="238"/>
      <c r="L30" s="239"/>
      <c r="M30" s="41"/>
    </row>
    <row r="31" spans="1:26" s="1" customFormat="1" ht="4.5" customHeight="1" x14ac:dyDescent="0.25">
      <c r="A31" s="225"/>
      <c r="B31" s="232"/>
      <c r="C31" s="232"/>
      <c r="D31" s="232"/>
      <c r="E31" s="232"/>
      <c r="F31" s="232"/>
      <c r="G31" s="232"/>
      <c r="H31" s="232"/>
      <c r="I31" s="232"/>
      <c r="J31" s="232"/>
      <c r="K31" s="232"/>
      <c r="L31" s="232"/>
      <c r="M31" s="44"/>
    </row>
    <row r="32" spans="1:26" s="1" customFormat="1" ht="18" customHeight="1" x14ac:dyDescent="0.25">
      <c r="A32" s="45" t="s">
        <v>2</v>
      </c>
      <c r="B32" s="233" t="s">
        <v>29</v>
      </c>
      <c r="C32" s="233"/>
      <c r="D32" s="233"/>
      <c r="E32" s="233"/>
      <c r="F32" s="233"/>
      <c r="G32" s="233"/>
      <c r="H32" s="233"/>
      <c r="I32" s="233"/>
      <c r="J32" s="233"/>
      <c r="K32" s="234"/>
      <c r="L32" s="234"/>
      <c r="M32" s="46"/>
    </row>
    <row r="33" spans="1:27" s="80" customFormat="1" x14ac:dyDescent="0.25">
      <c r="A33" s="47">
        <v>1</v>
      </c>
      <c r="B33" s="240" t="s">
        <v>99</v>
      </c>
      <c r="C33" s="241"/>
      <c r="D33" s="241"/>
      <c r="E33" s="241"/>
      <c r="F33" s="241"/>
      <c r="G33" s="241"/>
      <c r="H33" s="241"/>
      <c r="I33" s="241"/>
      <c r="J33" s="241"/>
      <c r="K33" s="241"/>
      <c r="L33" s="241"/>
      <c r="M33" s="241"/>
    </row>
    <row r="34" spans="1:27" s="1" customFormat="1" ht="5.25" customHeight="1" x14ac:dyDescent="0.25">
      <c r="A34" s="235"/>
      <c r="B34" s="225"/>
      <c r="C34" s="225"/>
      <c r="D34" s="225"/>
      <c r="E34" s="225"/>
      <c r="F34" s="225"/>
      <c r="G34" s="225"/>
      <c r="H34" s="225"/>
      <c r="I34" s="225"/>
      <c r="J34" s="225"/>
      <c r="K34" s="225"/>
      <c r="L34" s="225"/>
      <c r="M34" s="44"/>
    </row>
    <row r="35" spans="1:27" s="1" customFormat="1" ht="17.25" customHeight="1" x14ac:dyDescent="0.25">
      <c r="A35" s="45" t="s">
        <v>2</v>
      </c>
      <c r="B35" s="226" t="s">
        <v>30</v>
      </c>
      <c r="C35" s="227"/>
      <c r="D35" s="227"/>
      <c r="E35" s="227"/>
      <c r="F35" s="227"/>
      <c r="G35" s="227"/>
      <c r="H35" s="227"/>
      <c r="I35" s="227"/>
      <c r="J35" s="227"/>
      <c r="K35" s="228"/>
      <c r="L35" s="229" t="s">
        <v>31</v>
      </c>
      <c r="M35" s="230"/>
    </row>
    <row r="36" spans="1:27" s="1" customFormat="1" ht="15" customHeight="1" x14ac:dyDescent="0.25">
      <c r="A36" s="49">
        <v>1</v>
      </c>
      <c r="B36" s="212" t="s">
        <v>32</v>
      </c>
      <c r="C36" s="213"/>
      <c r="D36" s="213"/>
      <c r="E36" s="213"/>
      <c r="F36" s="213"/>
      <c r="G36" s="213"/>
      <c r="H36" s="213"/>
      <c r="I36" s="213"/>
      <c r="J36" s="213"/>
      <c r="K36" s="214"/>
      <c r="L36" s="215">
        <v>-10</v>
      </c>
      <c r="M36" s="216"/>
    </row>
    <row r="37" spans="1:27" s="1" customFormat="1" ht="4.5" customHeight="1" x14ac:dyDescent="0.25">
      <c r="A37" s="235"/>
      <c r="B37" s="235"/>
      <c r="C37" s="235"/>
      <c r="D37" s="235"/>
      <c r="E37" s="235"/>
      <c r="F37" s="235"/>
      <c r="G37" s="235"/>
      <c r="H37" s="235"/>
      <c r="I37" s="235"/>
      <c r="J37" s="235"/>
      <c r="K37" s="235"/>
      <c r="L37" s="225"/>
      <c r="M37" s="44"/>
    </row>
    <row r="38" spans="1:27" s="1" customFormat="1" ht="19.5" customHeight="1" x14ac:dyDescent="0.25">
      <c r="A38" s="35"/>
      <c r="B38" s="207" t="s">
        <v>33</v>
      </c>
      <c r="C38" s="208"/>
      <c r="D38" s="208"/>
      <c r="E38" s="208"/>
      <c r="F38" s="208"/>
      <c r="G38" s="208"/>
      <c r="H38" s="208"/>
      <c r="I38" s="208"/>
      <c r="J38" s="208"/>
      <c r="K38" s="208"/>
      <c r="L38" s="209"/>
      <c r="M38" s="38"/>
      <c r="Y38" s="78"/>
      <c r="AA38" s="79"/>
    </row>
    <row r="39" spans="1:27" s="1" customFormat="1" ht="54" customHeight="1" x14ac:dyDescent="0.25">
      <c r="A39" s="210" t="s">
        <v>34</v>
      </c>
      <c r="B39" s="254"/>
      <c r="C39" s="254"/>
      <c r="D39" s="254"/>
      <c r="E39" s="254"/>
      <c r="F39" s="254"/>
      <c r="G39" s="254"/>
      <c r="H39" s="254"/>
      <c r="I39" s="254"/>
      <c r="J39" s="254"/>
      <c r="K39" s="254"/>
      <c r="L39" s="254"/>
      <c r="M39" s="254"/>
      <c r="Y39" s="78"/>
      <c r="AA39" s="79"/>
    </row>
    <row r="40" spans="1:27" s="1" customFormat="1" ht="18.75" thickBot="1" x14ac:dyDescent="0.3">
      <c r="A40" s="235"/>
      <c r="B40" s="225"/>
      <c r="C40" s="225"/>
      <c r="D40" s="225"/>
      <c r="E40" s="225"/>
      <c r="F40" s="225"/>
      <c r="G40" s="225"/>
      <c r="H40" s="225"/>
      <c r="I40" s="225"/>
      <c r="J40" s="225"/>
      <c r="K40" s="225"/>
      <c r="L40" s="225"/>
      <c r="M40" s="44"/>
      <c r="Y40" s="78"/>
      <c r="AA40" s="79"/>
    </row>
    <row r="41" spans="1:27" s="1" customFormat="1" ht="25.5" thickBot="1" x14ac:dyDescent="0.3">
      <c r="A41" s="39"/>
      <c r="B41" s="43" t="s">
        <v>28</v>
      </c>
      <c r="C41" s="236">
        <f>A7</f>
        <v>2</v>
      </c>
      <c r="D41" s="237"/>
      <c r="E41" s="217" t="str">
        <f>B7</f>
        <v>НАЧАЛЬНИК ДИСТАНЦИИ</v>
      </c>
      <c r="F41" s="238"/>
      <c r="G41" s="238"/>
      <c r="H41" s="238"/>
      <c r="I41" s="238"/>
      <c r="J41" s="238"/>
      <c r="K41" s="238"/>
      <c r="L41" s="239"/>
      <c r="M41" s="41"/>
    </row>
    <row r="42" spans="1:27" s="1" customFormat="1" ht="4.5" customHeight="1" x14ac:dyDescent="0.25">
      <c r="A42" s="225"/>
      <c r="B42" s="232"/>
      <c r="C42" s="232"/>
      <c r="D42" s="232"/>
      <c r="E42" s="232"/>
      <c r="F42" s="232"/>
      <c r="G42" s="232"/>
      <c r="H42" s="232"/>
      <c r="I42" s="232"/>
      <c r="J42" s="232"/>
      <c r="K42" s="232"/>
      <c r="L42" s="232"/>
      <c r="M42" s="44"/>
    </row>
    <row r="43" spans="1:27" s="1" customFormat="1" ht="18" customHeight="1" x14ac:dyDescent="0.25">
      <c r="A43" s="45" t="s">
        <v>2</v>
      </c>
      <c r="B43" s="233" t="s">
        <v>29</v>
      </c>
      <c r="C43" s="233"/>
      <c r="D43" s="233"/>
      <c r="E43" s="233"/>
      <c r="F43" s="233"/>
      <c r="G43" s="233"/>
      <c r="H43" s="233"/>
      <c r="I43" s="233"/>
      <c r="J43" s="233"/>
      <c r="K43" s="234"/>
      <c r="L43" s="234"/>
      <c r="M43" s="46"/>
    </row>
    <row r="44" spans="1:27" s="1" customFormat="1" ht="39" customHeight="1" x14ac:dyDescent="0.25">
      <c r="A44" s="47">
        <v>1</v>
      </c>
      <c r="B44" s="240" t="s">
        <v>83</v>
      </c>
      <c r="C44" s="252"/>
      <c r="D44" s="252"/>
      <c r="E44" s="252"/>
      <c r="F44" s="252"/>
      <c r="G44" s="252"/>
      <c r="H44" s="252"/>
      <c r="I44" s="252"/>
      <c r="J44" s="252"/>
      <c r="K44" s="252"/>
      <c r="L44" s="252"/>
      <c r="M44" s="252"/>
    </row>
    <row r="45" spans="1:27" s="1" customFormat="1" ht="29.25" customHeight="1" x14ac:dyDescent="0.25">
      <c r="A45" s="47">
        <v>2</v>
      </c>
      <c r="B45" s="249" t="s">
        <v>113</v>
      </c>
      <c r="C45" s="250"/>
      <c r="D45" s="250"/>
      <c r="E45" s="250"/>
      <c r="F45" s="250"/>
      <c r="G45" s="250"/>
      <c r="H45" s="250"/>
      <c r="I45" s="250"/>
      <c r="J45" s="250"/>
      <c r="K45" s="250"/>
      <c r="L45" s="250"/>
      <c r="M45" s="251"/>
    </row>
    <row r="46" spans="1:27" s="80" customFormat="1" ht="15" customHeight="1" x14ac:dyDescent="0.25">
      <c r="A46" s="47">
        <v>3</v>
      </c>
      <c r="B46" s="222" t="s">
        <v>98</v>
      </c>
      <c r="C46" s="223"/>
      <c r="D46" s="223"/>
      <c r="E46" s="223"/>
      <c r="F46" s="223"/>
      <c r="G46" s="223"/>
      <c r="H46" s="223"/>
      <c r="I46" s="223"/>
      <c r="J46" s="223"/>
      <c r="K46" s="223"/>
      <c r="L46" s="223"/>
      <c r="M46" s="224"/>
    </row>
    <row r="47" spans="1:27" s="1" customFormat="1" ht="6.75" customHeight="1" thickBot="1" x14ac:dyDescent="0.3">
      <c r="A47" s="225"/>
      <c r="B47" s="253"/>
      <c r="C47" s="253"/>
      <c r="D47" s="253"/>
      <c r="E47" s="253"/>
      <c r="F47" s="253"/>
      <c r="G47" s="253"/>
      <c r="H47" s="253"/>
      <c r="I47" s="253"/>
      <c r="J47" s="253"/>
      <c r="K47" s="253"/>
      <c r="L47" s="253"/>
      <c r="M47" s="44"/>
    </row>
    <row r="48" spans="1:27" s="1" customFormat="1" ht="17.25" customHeight="1" x14ac:dyDescent="0.25">
      <c r="A48" s="45" t="s">
        <v>2</v>
      </c>
      <c r="B48" s="226" t="s">
        <v>84</v>
      </c>
      <c r="C48" s="227"/>
      <c r="D48" s="227"/>
      <c r="E48" s="227"/>
      <c r="F48" s="227"/>
      <c r="G48" s="227"/>
      <c r="H48" s="227"/>
      <c r="I48" s="227"/>
      <c r="J48" s="227"/>
      <c r="K48" s="228"/>
      <c r="L48" s="229" t="s">
        <v>31</v>
      </c>
      <c r="M48" s="230"/>
    </row>
    <row r="49" spans="1:13" s="1" customFormat="1" ht="15" customHeight="1" x14ac:dyDescent="0.25">
      <c r="A49" s="49">
        <v>1</v>
      </c>
      <c r="B49" s="212" t="s">
        <v>85</v>
      </c>
      <c r="C49" s="213"/>
      <c r="D49" s="213"/>
      <c r="E49" s="213"/>
      <c r="F49" s="213"/>
      <c r="G49" s="213"/>
      <c r="H49" s="213"/>
      <c r="I49" s="213"/>
      <c r="J49" s="213"/>
      <c r="K49" s="214"/>
      <c r="L49" s="215">
        <v>5</v>
      </c>
      <c r="M49" s="216"/>
    </row>
    <row r="50" spans="1:13" s="1" customFormat="1" ht="6.75" customHeight="1" x14ac:dyDescent="0.25">
      <c r="A50" s="225"/>
      <c r="B50" s="225"/>
      <c r="C50" s="225"/>
      <c r="D50" s="225"/>
      <c r="E50" s="225"/>
      <c r="F50" s="225"/>
      <c r="G50" s="225"/>
      <c r="H50" s="225"/>
      <c r="I50" s="225"/>
      <c r="J50" s="225"/>
      <c r="K50" s="225"/>
      <c r="L50" s="225"/>
      <c r="M50" s="44"/>
    </row>
    <row r="51" spans="1:13" s="1" customFormat="1" ht="17.25" customHeight="1" x14ac:dyDescent="0.25">
      <c r="A51" s="45" t="s">
        <v>2</v>
      </c>
      <c r="B51" s="226" t="s">
        <v>30</v>
      </c>
      <c r="C51" s="227"/>
      <c r="D51" s="227"/>
      <c r="E51" s="227"/>
      <c r="F51" s="227"/>
      <c r="G51" s="227"/>
      <c r="H51" s="227"/>
      <c r="I51" s="227"/>
      <c r="J51" s="227"/>
      <c r="K51" s="228"/>
      <c r="L51" s="229" t="s">
        <v>31</v>
      </c>
      <c r="M51" s="230"/>
    </row>
    <row r="52" spans="1:13" s="1" customFormat="1" ht="15" customHeight="1" x14ac:dyDescent="0.25">
      <c r="A52" s="49">
        <v>1</v>
      </c>
      <c r="B52" s="212" t="s">
        <v>32</v>
      </c>
      <c r="C52" s="213"/>
      <c r="D52" s="213"/>
      <c r="E52" s="213"/>
      <c r="F52" s="213"/>
      <c r="G52" s="213"/>
      <c r="H52" s="213"/>
      <c r="I52" s="213"/>
      <c r="J52" s="213"/>
      <c r="K52" s="214"/>
      <c r="L52" s="215">
        <v>-10</v>
      </c>
      <c r="M52" s="216"/>
    </row>
    <row r="53" spans="1:13" s="1" customFormat="1" ht="15" customHeight="1" x14ac:dyDescent="0.25">
      <c r="A53" s="49">
        <v>2</v>
      </c>
      <c r="B53" s="212" t="s">
        <v>86</v>
      </c>
      <c r="C53" s="213"/>
      <c r="D53" s="213"/>
      <c r="E53" s="213"/>
      <c r="F53" s="213"/>
      <c r="G53" s="213"/>
      <c r="H53" s="213"/>
      <c r="I53" s="213"/>
      <c r="J53" s="213"/>
      <c r="K53" s="214"/>
      <c r="L53" s="215">
        <v>-10</v>
      </c>
      <c r="M53" s="216"/>
    </row>
    <row r="54" spans="1:13" s="80" customFormat="1" ht="15.75" thickBot="1" x14ac:dyDescent="0.3">
      <c r="A54" s="235"/>
      <c r="B54" s="225"/>
      <c r="C54" s="225"/>
      <c r="D54" s="225"/>
      <c r="E54" s="225"/>
      <c r="F54" s="225"/>
      <c r="G54" s="225"/>
      <c r="H54" s="225"/>
      <c r="I54" s="225"/>
      <c r="J54" s="225"/>
      <c r="K54" s="225"/>
      <c r="L54" s="225"/>
      <c r="M54" s="44"/>
    </row>
    <row r="55" spans="1:13" s="80" customFormat="1" ht="25.5" thickBot="1" x14ac:dyDescent="0.3">
      <c r="A55" s="98"/>
      <c r="B55" s="43" t="s">
        <v>28</v>
      </c>
      <c r="C55" s="236">
        <f>A8</f>
        <v>3</v>
      </c>
      <c r="D55" s="237"/>
      <c r="E55" s="217" t="str">
        <f>B8</f>
        <v>ПОРТРЕТ</v>
      </c>
      <c r="F55" s="238"/>
      <c r="G55" s="238"/>
      <c r="H55" s="238"/>
      <c r="I55" s="238"/>
      <c r="J55" s="238"/>
      <c r="K55" s="238"/>
      <c r="L55" s="239"/>
      <c r="M55" s="99"/>
    </row>
    <row r="56" spans="1:13" s="80" customFormat="1" ht="4.5" customHeight="1" x14ac:dyDescent="0.25">
      <c r="A56" s="225"/>
      <c r="B56" s="232"/>
      <c r="C56" s="232"/>
      <c r="D56" s="232"/>
      <c r="E56" s="232"/>
      <c r="F56" s="232"/>
      <c r="G56" s="232"/>
      <c r="H56" s="232"/>
      <c r="I56" s="232"/>
      <c r="J56" s="232"/>
      <c r="K56" s="232"/>
      <c r="L56" s="232"/>
      <c r="M56" s="44"/>
    </row>
    <row r="57" spans="1:13" s="80" customFormat="1" ht="18" customHeight="1" x14ac:dyDescent="0.25">
      <c r="A57" s="45" t="s">
        <v>2</v>
      </c>
      <c r="B57" s="233" t="s">
        <v>29</v>
      </c>
      <c r="C57" s="233"/>
      <c r="D57" s="233"/>
      <c r="E57" s="233"/>
      <c r="F57" s="233"/>
      <c r="G57" s="233"/>
      <c r="H57" s="233"/>
      <c r="I57" s="233"/>
      <c r="J57" s="233"/>
      <c r="K57" s="234"/>
      <c r="L57" s="234"/>
      <c r="M57" s="46"/>
    </row>
    <row r="58" spans="1:13" s="83" customFormat="1" ht="28.5" customHeight="1" x14ac:dyDescent="0.25">
      <c r="A58" s="47">
        <v>1</v>
      </c>
      <c r="B58" s="240" t="s">
        <v>88</v>
      </c>
      <c r="C58" s="252"/>
      <c r="D58" s="252"/>
      <c r="E58" s="252"/>
      <c r="F58" s="252"/>
      <c r="G58" s="252"/>
      <c r="H58" s="252"/>
      <c r="I58" s="252"/>
      <c r="J58" s="252"/>
      <c r="K58" s="252"/>
      <c r="L58" s="252"/>
      <c r="M58" s="252"/>
    </row>
    <row r="59" spans="1:13" s="81" customFormat="1" ht="30" customHeight="1" x14ac:dyDescent="0.25">
      <c r="A59" s="47">
        <v>2</v>
      </c>
      <c r="B59" s="249" t="s">
        <v>112</v>
      </c>
      <c r="C59" s="250"/>
      <c r="D59" s="250"/>
      <c r="E59" s="250"/>
      <c r="F59" s="250"/>
      <c r="G59" s="250"/>
      <c r="H59" s="250"/>
      <c r="I59" s="250"/>
      <c r="J59" s="250"/>
      <c r="K59" s="250"/>
      <c r="L59" s="250"/>
      <c r="M59" s="251"/>
    </row>
    <row r="60" spans="1:13" s="80" customFormat="1" ht="16.5" customHeight="1" x14ac:dyDescent="0.25">
      <c r="A60" s="47">
        <v>3</v>
      </c>
      <c r="B60" s="222" t="s">
        <v>411</v>
      </c>
      <c r="C60" s="223"/>
      <c r="D60" s="223"/>
      <c r="E60" s="223"/>
      <c r="F60" s="223"/>
      <c r="G60" s="223"/>
      <c r="H60" s="223"/>
      <c r="I60" s="223"/>
      <c r="J60" s="223"/>
      <c r="K60" s="223"/>
      <c r="L60" s="223"/>
      <c r="M60" s="224"/>
    </row>
    <row r="61" spans="1:13" s="80" customFormat="1" ht="6.75" customHeight="1" x14ac:dyDescent="0.25">
      <c r="A61" s="225"/>
      <c r="B61" s="225"/>
      <c r="C61" s="225"/>
      <c r="D61" s="225"/>
      <c r="E61" s="225"/>
      <c r="F61" s="225"/>
      <c r="G61" s="225"/>
      <c r="H61" s="225"/>
      <c r="I61" s="225"/>
      <c r="J61" s="225"/>
      <c r="K61" s="225"/>
      <c r="L61" s="225"/>
      <c r="M61" s="181"/>
    </row>
    <row r="62" spans="1:13" s="80" customFormat="1" ht="17.25" customHeight="1" x14ac:dyDescent="0.25">
      <c r="A62" s="183" t="s">
        <v>2</v>
      </c>
      <c r="B62" s="226" t="s">
        <v>30</v>
      </c>
      <c r="C62" s="227"/>
      <c r="D62" s="227"/>
      <c r="E62" s="227"/>
      <c r="F62" s="227"/>
      <c r="G62" s="227"/>
      <c r="H62" s="227"/>
      <c r="I62" s="227"/>
      <c r="J62" s="227"/>
      <c r="K62" s="228"/>
      <c r="L62" s="229" t="s">
        <v>31</v>
      </c>
      <c r="M62" s="230"/>
    </row>
    <row r="63" spans="1:13" s="80" customFormat="1" ht="17.25" customHeight="1" x14ac:dyDescent="0.25">
      <c r="A63" s="49">
        <v>1</v>
      </c>
      <c r="B63" s="212" t="s">
        <v>32</v>
      </c>
      <c r="C63" s="213"/>
      <c r="D63" s="213"/>
      <c r="E63" s="213"/>
      <c r="F63" s="213"/>
      <c r="G63" s="213"/>
      <c r="H63" s="213"/>
      <c r="I63" s="213"/>
      <c r="J63" s="213"/>
      <c r="K63" s="214"/>
      <c r="L63" s="215">
        <v>-15</v>
      </c>
      <c r="M63" s="216"/>
    </row>
    <row r="64" spans="1:13" s="80" customFormat="1" ht="15.75" thickBot="1" x14ac:dyDescent="0.3">
      <c r="A64" s="235"/>
      <c r="B64" s="235"/>
      <c r="C64" s="235"/>
      <c r="D64" s="235"/>
      <c r="E64" s="235"/>
      <c r="F64" s="235"/>
      <c r="G64" s="235"/>
      <c r="H64" s="235"/>
      <c r="I64" s="235"/>
      <c r="J64" s="235"/>
      <c r="K64" s="235"/>
      <c r="L64" s="225"/>
      <c r="M64" s="181"/>
    </row>
    <row r="65" spans="1:13" s="80" customFormat="1" ht="25.5" thickBot="1" x14ac:dyDescent="0.3">
      <c r="A65" s="98"/>
      <c r="B65" s="43" t="s">
        <v>28</v>
      </c>
      <c r="C65" s="236">
        <f>A9</f>
        <v>4</v>
      </c>
      <c r="D65" s="237"/>
      <c r="E65" s="217" t="str">
        <f>B9</f>
        <v>РЕКЛАМА</v>
      </c>
      <c r="F65" s="238"/>
      <c r="G65" s="238"/>
      <c r="H65" s="238"/>
      <c r="I65" s="238"/>
      <c r="J65" s="238"/>
      <c r="K65" s="238"/>
      <c r="L65" s="239"/>
      <c r="M65" s="99"/>
    </row>
    <row r="66" spans="1:13" s="80" customFormat="1" ht="4.5" customHeight="1" x14ac:dyDescent="0.25">
      <c r="A66" s="225"/>
      <c r="B66" s="232"/>
      <c r="C66" s="232"/>
      <c r="D66" s="232"/>
      <c r="E66" s="232"/>
      <c r="F66" s="232"/>
      <c r="G66" s="232"/>
      <c r="H66" s="232"/>
      <c r="I66" s="232"/>
      <c r="J66" s="232"/>
      <c r="K66" s="232"/>
      <c r="L66" s="232"/>
      <c r="M66" s="181"/>
    </row>
    <row r="67" spans="1:13" s="80" customFormat="1" ht="18" customHeight="1" x14ac:dyDescent="0.25">
      <c r="A67" s="183" t="s">
        <v>2</v>
      </c>
      <c r="B67" s="233" t="s">
        <v>29</v>
      </c>
      <c r="C67" s="233"/>
      <c r="D67" s="233"/>
      <c r="E67" s="233"/>
      <c r="F67" s="233"/>
      <c r="G67" s="233"/>
      <c r="H67" s="233"/>
      <c r="I67" s="233"/>
      <c r="J67" s="233"/>
      <c r="K67" s="234"/>
      <c r="L67" s="234"/>
      <c r="M67" s="182"/>
    </row>
    <row r="68" spans="1:13" s="80" customFormat="1" ht="28.5" customHeight="1" x14ac:dyDescent="0.25">
      <c r="A68" s="47">
        <v>1</v>
      </c>
      <c r="B68" s="240" t="s">
        <v>92</v>
      </c>
      <c r="C68" s="241"/>
      <c r="D68" s="241"/>
      <c r="E68" s="241"/>
      <c r="F68" s="241"/>
      <c r="G68" s="241"/>
      <c r="H68" s="241"/>
      <c r="I68" s="241"/>
      <c r="J68" s="241"/>
      <c r="K68" s="241"/>
      <c r="L68" s="241"/>
      <c r="M68" s="241"/>
    </row>
    <row r="69" spans="1:13" s="80" customFormat="1" x14ac:dyDescent="0.25">
      <c r="A69" s="47">
        <v>2</v>
      </c>
      <c r="B69" s="240" t="s">
        <v>93</v>
      </c>
      <c r="C69" s="241"/>
      <c r="D69" s="241"/>
      <c r="E69" s="241"/>
      <c r="F69" s="241"/>
      <c r="G69" s="241"/>
      <c r="H69" s="241"/>
      <c r="I69" s="241"/>
      <c r="J69" s="241"/>
      <c r="K69" s="241"/>
      <c r="L69" s="241"/>
      <c r="M69" s="241"/>
    </row>
    <row r="70" spans="1:13" s="80" customFormat="1" ht="15" customHeight="1" x14ac:dyDescent="0.25">
      <c r="A70" s="47">
        <v>3</v>
      </c>
      <c r="B70" s="240" t="s">
        <v>96</v>
      </c>
      <c r="C70" s="241"/>
      <c r="D70" s="241"/>
      <c r="E70" s="241"/>
      <c r="F70" s="241"/>
      <c r="G70" s="241"/>
      <c r="H70" s="241"/>
      <c r="I70" s="241"/>
      <c r="J70" s="241"/>
      <c r="K70" s="241"/>
      <c r="L70" s="241"/>
      <c r="M70" s="241"/>
    </row>
    <row r="71" spans="1:13" s="80" customFormat="1" ht="25.5" customHeight="1" x14ac:dyDescent="0.25">
      <c r="A71" s="47">
        <v>4</v>
      </c>
      <c r="B71" s="249" t="s">
        <v>111</v>
      </c>
      <c r="C71" s="250"/>
      <c r="D71" s="250"/>
      <c r="E71" s="250"/>
      <c r="F71" s="250"/>
      <c r="G71" s="250"/>
      <c r="H71" s="250"/>
      <c r="I71" s="250"/>
      <c r="J71" s="250"/>
      <c r="K71" s="250"/>
      <c r="L71" s="250"/>
      <c r="M71" s="251"/>
    </row>
    <row r="72" spans="1:13" s="80" customFormat="1" ht="16.5" customHeight="1" x14ac:dyDescent="0.25">
      <c r="A72" s="47">
        <v>3</v>
      </c>
      <c r="B72" s="222" t="s">
        <v>97</v>
      </c>
      <c r="C72" s="223"/>
      <c r="D72" s="223"/>
      <c r="E72" s="223"/>
      <c r="F72" s="223"/>
      <c r="G72" s="223"/>
      <c r="H72" s="223"/>
      <c r="I72" s="223"/>
      <c r="J72" s="223"/>
      <c r="K72" s="223"/>
      <c r="L72" s="223"/>
      <c r="M72" s="224"/>
    </row>
    <row r="73" spans="1:13" s="80" customFormat="1" ht="5.25" customHeight="1" x14ac:dyDescent="0.25">
      <c r="A73" s="235"/>
      <c r="B73" s="225"/>
      <c r="C73" s="225"/>
      <c r="D73" s="225"/>
      <c r="E73" s="225"/>
      <c r="F73" s="225"/>
      <c r="G73" s="225"/>
      <c r="H73" s="225"/>
      <c r="I73" s="225"/>
      <c r="J73" s="225"/>
      <c r="K73" s="225"/>
      <c r="L73" s="225"/>
      <c r="M73" s="181"/>
    </row>
    <row r="74" spans="1:13" s="80" customFormat="1" ht="17.25" customHeight="1" x14ac:dyDescent="0.25">
      <c r="A74" s="45" t="s">
        <v>2</v>
      </c>
      <c r="B74" s="226" t="s">
        <v>30</v>
      </c>
      <c r="C74" s="227"/>
      <c r="D74" s="227"/>
      <c r="E74" s="227"/>
      <c r="F74" s="227"/>
      <c r="G74" s="227"/>
      <c r="H74" s="227"/>
      <c r="I74" s="227"/>
      <c r="J74" s="227"/>
      <c r="K74" s="228"/>
      <c r="L74" s="229" t="s">
        <v>31</v>
      </c>
      <c r="M74" s="230"/>
    </row>
    <row r="75" spans="1:13" s="80" customFormat="1" ht="15" customHeight="1" x14ac:dyDescent="0.25">
      <c r="A75" s="49">
        <v>1</v>
      </c>
      <c r="B75" s="212" t="s">
        <v>95</v>
      </c>
      <c r="C75" s="213"/>
      <c r="D75" s="213"/>
      <c r="E75" s="213"/>
      <c r="F75" s="213"/>
      <c r="G75" s="213"/>
      <c r="H75" s="213"/>
      <c r="I75" s="213"/>
      <c r="J75" s="213"/>
      <c r="K75" s="214"/>
      <c r="L75" s="215">
        <v>-20</v>
      </c>
      <c r="M75" s="216"/>
    </row>
    <row r="76" spans="1:13" s="81" customFormat="1" ht="15.75" thickBot="1" x14ac:dyDescent="0.3">
      <c r="A76" s="248"/>
      <c r="B76" s="231"/>
      <c r="C76" s="231"/>
      <c r="D76" s="231"/>
      <c r="E76" s="231"/>
      <c r="F76" s="231"/>
      <c r="G76" s="231"/>
      <c r="H76" s="231"/>
      <c r="I76" s="231"/>
      <c r="J76" s="231"/>
      <c r="K76" s="231"/>
      <c r="L76" s="231"/>
      <c r="M76" s="82"/>
    </row>
    <row r="77" spans="1:13" s="80" customFormat="1" ht="25.5" thickBot="1" x14ac:dyDescent="0.3">
      <c r="A77" s="98"/>
      <c r="B77" s="43" t="s">
        <v>28</v>
      </c>
      <c r="C77" s="236">
        <f>A10</f>
        <v>5</v>
      </c>
      <c r="D77" s="237"/>
      <c r="E77" s="217" t="str">
        <f>B10</f>
        <v>МЕДАПТЕЧКА</v>
      </c>
      <c r="F77" s="238"/>
      <c r="G77" s="238"/>
      <c r="H77" s="238"/>
      <c r="I77" s="238"/>
      <c r="J77" s="238"/>
      <c r="K77" s="238"/>
      <c r="L77" s="239"/>
      <c r="M77" s="99"/>
    </row>
    <row r="78" spans="1:13" s="80" customFormat="1" ht="4.5" customHeight="1" x14ac:dyDescent="0.25">
      <c r="A78" s="225"/>
      <c r="B78" s="232"/>
      <c r="C78" s="232"/>
      <c r="D78" s="232"/>
      <c r="E78" s="232"/>
      <c r="F78" s="232"/>
      <c r="G78" s="232"/>
      <c r="H78" s="232"/>
      <c r="I78" s="232"/>
      <c r="J78" s="232"/>
      <c r="K78" s="232"/>
      <c r="L78" s="232"/>
      <c r="M78" s="44"/>
    </row>
    <row r="79" spans="1:13" s="80" customFormat="1" ht="18.75" customHeight="1" x14ac:dyDescent="0.25">
      <c r="A79" s="35"/>
      <c r="B79" s="242" t="s">
        <v>35</v>
      </c>
      <c r="C79" s="243"/>
      <c r="D79" s="243"/>
      <c r="E79" s="243"/>
      <c r="F79" s="243"/>
      <c r="G79" s="243"/>
      <c r="H79" s="243"/>
      <c r="I79" s="243"/>
      <c r="J79" s="243"/>
      <c r="K79" s="243"/>
      <c r="L79" s="244"/>
      <c r="M79" s="38"/>
    </row>
    <row r="80" spans="1:13" s="80" customFormat="1" ht="31.5" customHeight="1" x14ac:dyDescent="0.2">
      <c r="A80" s="245" t="s">
        <v>102</v>
      </c>
      <c r="B80" s="246"/>
      <c r="C80" s="246"/>
      <c r="D80" s="246"/>
      <c r="E80" s="246"/>
      <c r="F80" s="246"/>
      <c r="G80" s="246"/>
      <c r="H80" s="246"/>
      <c r="I80" s="246"/>
      <c r="J80" s="246"/>
      <c r="K80" s="246"/>
      <c r="L80" s="246"/>
      <c r="M80" s="247"/>
    </row>
    <row r="81" spans="1:13" s="80" customFormat="1" ht="5.25" customHeight="1" x14ac:dyDescent="0.25">
      <c r="A81" s="225"/>
      <c r="B81" s="225"/>
      <c r="C81" s="225"/>
      <c r="D81" s="225"/>
      <c r="E81" s="225"/>
      <c r="F81" s="225"/>
      <c r="G81" s="225"/>
      <c r="H81" s="225"/>
      <c r="I81" s="225"/>
      <c r="J81" s="225"/>
      <c r="K81" s="225"/>
      <c r="L81" s="225"/>
      <c r="M81" s="44"/>
    </row>
    <row r="82" spans="1:13" s="80" customFormat="1" ht="18" customHeight="1" x14ac:dyDescent="0.25">
      <c r="A82" s="45" t="s">
        <v>2</v>
      </c>
      <c r="B82" s="233" t="s">
        <v>29</v>
      </c>
      <c r="C82" s="233"/>
      <c r="D82" s="233"/>
      <c r="E82" s="233"/>
      <c r="F82" s="233"/>
      <c r="G82" s="233"/>
      <c r="H82" s="233"/>
      <c r="I82" s="233"/>
      <c r="J82" s="233"/>
      <c r="K82" s="234"/>
      <c r="L82" s="234"/>
      <c r="M82" s="46"/>
    </row>
    <row r="83" spans="1:13" s="80" customFormat="1" x14ac:dyDescent="0.25">
      <c r="A83" s="47">
        <v>1</v>
      </c>
      <c r="B83" s="222" t="s">
        <v>103</v>
      </c>
      <c r="C83" s="223"/>
      <c r="D83" s="223"/>
      <c r="E83" s="223"/>
      <c r="F83" s="223"/>
      <c r="G83" s="223"/>
      <c r="H83" s="223"/>
      <c r="I83" s="223"/>
      <c r="J83" s="223"/>
      <c r="K83" s="223"/>
      <c r="L83" s="223"/>
      <c r="M83" s="224"/>
    </row>
    <row r="84" spans="1:13" s="80" customFormat="1" ht="42" customHeight="1" x14ac:dyDescent="0.25">
      <c r="A84" s="47">
        <v>2</v>
      </c>
      <c r="B84" s="240" t="s">
        <v>110</v>
      </c>
      <c r="C84" s="241"/>
      <c r="D84" s="241"/>
      <c r="E84" s="241"/>
      <c r="F84" s="241"/>
      <c r="G84" s="241"/>
      <c r="H84" s="241"/>
      <c r="I84" s="241"/>
      <c r="J84" s="241"/>
      <c r="K84" s="241"/>
      <c r="L84" s="241"/>
      <c r="M84" s="241"/>
    </row>
    <row r="85" spans="1:13" s="80" customFormat="1" ht="28.5" customHeight="1" x14ac:dyDescent="0.25">
      <c r="A85" s="47">
        <v>3</v>
      </c>
      <c r="B85" s="222" t="s">
        <v>104</v>
      </c>
      <c r="C85" s="223"/>
      <c r="D85" s="223"/>
      <c r="E85" s="223"/>
      <c r="F85" s="223"/>
      <c r="G85" s="223"/>
      <c r="H85" s="223"/>
      <c r="I85" s="223"/>
      <c r="J85" s="223"/>
      <c r="K85" s="223"/>
      <c r="L85" s="223"/>
      <c r="M85" s="224"/>
    </row>
    <row r="86" spans="1:13" s="81" customFormat="1" ht="6.75" customHeight="1" x14ac:dyDescent="0.25">
      <c r="A86" s="231"/>
      <c r="B86" s="231"/>
      <c r="C86" s="231"/>
      <c r="D86" s="231"/>
      <c r="E86" s="231"/>
      <c r="F86" s="231"/>
      <c r="G86" s="231"/>
      <c r="H86" s="231"/>
      <c r="I86" s="231"/>
      <c r="J86" s="231"/>
      <c r="K86" s="231"/>
      <c r="L86" s="231"/>
      <c r="M86" s="82"/>
    </row>
    <row r="87" spans="1:13" s="80" customFormat="1" ht="17.25" customHeight="1" x14ac:dyDescent="0.25">
      <c r="A87" s="45" t="s">
        <v>2</v>
      </c>
      <c r="B87" s="226" t="s">
        <v>84</v>
      </c>
      <c r="C87" s="227"/>
      <c r="D87" s="227"/>
      <c r="E87" s="227"/>
      <c r="F87" s="227"/>
      <c r="G87" s="227"/>
      <c r="H87" s="227"/>
      <c r="I87" s="227"/>
      <c r="J87" s="227"/>
      <c r="K87" s="228"/>
      <c r="L87" s="229" t="s">
        <v>31</v>
      </c>
      <c r="M87" s="230"/>
    </row>
    <row r="88" spans="1:13" s="80" customFormat="1" x14ac:dyDescent="0.25">
      <c r="A88" s="49">
        <v>1</v>
      </c>
      <c r="B88" s="212" t="s">
        <v>105</v>
      </c>
      <c r="C88" s="213"/>
      <c r="D88" s="213"/>
      <c r="E88" s="213"/>
      <c r="F88" s="213"/>
      <c r="G88" s="213"/>
      <c r="H88" s="213"/>
      <c r="I88" s="213"/>
      <c r="J88" s="213"/>
      <c r="K88" s="214"/>
      <c r="L88" s="215">
        <v>0</v>
      </c>
      <c r="M88" s="216"/>
    </row>
    <row r="89" spans="1:13" s="80" customFormat="1" x14ac:dyDescent="0.25">
      <c r="A89" s="49">
        <v>2</v>
      </c>
      <c r="B89" s="212" t="s">
        <v>106</v>
      </c>
      <c r="C89" s="213"/>
      <c r="D89" s="213"/>
      <c r="E89" s="213"/>
      <c r="F89" s="213"/>
      <c r="G89" s="213"/>
      <c r="H89" s="213"/>
      <c r="I89" s="213"/>
      <c r="J89" s="213"/>
      <c r="K89" s="214"/>
      <c r="L89" s="215">
        <v>10</v>
      </c>
      <c r="M89" s="216"/>
    </row>
    <row r="90" spans="1:13" s="80" customFormat="1" x14ac:dyDescent="0.25">
      <c r="A90" s="49">
        <v>3</v>
      </c>
      <c r="B90" s="212" t="s">
        <v>107</v>
      </c>
      <c r="C90" s="213"/>
      <c r="D90" s="213"/>
      <c r="E90" s="213"/>
      <c r="F90" s="213"/>
      <c r="G90" s="213"/>
      <c r="H90" s="213"/>
      <c r="I90" s="213"/>
      <c r="J90" s="213"/>
      <c r="K90" s="214"/>
      <c r="L90" s="215">
        <v>25</v>
      </c>
      <c r="M90" s="216"/>
    </row>
    <row r="91" spans="1:13" s="81" customFormat="1" ht="6.75" customHeight="1" thickBot="1" x14ac:dyDescent="0.3">
      <c r="A91" s="231"/>
      <c r="B91" s="231"/>
      <c r="C91" s="231"/>
      <c r="D91" s="231"/>
      <c r="E91" s="231"/>
      <c r="F91" s="231"/>
      <c r="G91" s="231"/>
      <c r="H91" s="231"/>
      <c r="I91" s="231"/>
      <c r="J91" s="231"/>
      <c r="K91" s="231"/>
      <c r="L91" s="231"/>
      <c r="M91" s="82"/>
    </row>
    <row r="92" spans="1:13" s="80" customFormat="1" ht="25.5" customHeight="1" thickBot="1" x14ac:dyDescent="0.3">
      <c r="A92" s="98"/>
      <c r="B92" s="43" t="s">
        <v>28</v>
      </c>
      <c r="C92" s="236">
        <f>A11</f>
        <v>6</v>
      </c>
      <c r="D92" s="237"/>
      <c r="E92" s="217" t="str">
        <f>B11</f>
        <v>ПАЕК</v>
      </c>
      <c r="F92" s="238"/>
      <c r="G92" s="238"/>
      <c r="H92" s="238"/>
      <c r="I92" s="238"/>
      <c r="J92" s="238"/>
      <c r="K92" s="238"/>
      <c r="L92" s="239"/>
      <c r="M92" s="99"/>
    </row>
    <row r="93" spans="1:13" s="80" customFormat="1" ht="4.5" customHeight="1" x14ac:dyDescent="0.25">
      <c r="A93" s="225"/>
      <c r="B93" s="232"/>
      <c r="C93" s="232"/>
      <c r="D93" s="232"/>
      <c r="E93" s="232"/>
      <c r="F93" s="232"/>
      <c r="G93" s="232"/>
      <c r="H93" s="232"/>
      <c r="I93" s="232"/>
      <c r="J93" s="232"/>
      <c r="K93" s="232"/>
      <c r="L93" s="232"/>
      <c r="M93" s="44"/>
    </row>
    <row r="94" spans="1:13" s="80" customFormat="1" ht="18" customHeight="1" x14ac:dyDescent="0.25">
      <c r="A94" s="45" t="s">
        <v>2</v>
      </c>
      <c r="B94" s="233" t="s">
        <v>29</v>
      </c>
      <c r="C94" s="233"/>
      <c r="D94" s="233"/>
      <c r="E94" s="233"/>
      <c r="F94" s="233"/>
      <c r="G94" s="233"/>
      <c r="H94" s="233"/>
      <c r="I94" s="233"/>
      <c r="J94" s="233"/>
      <c r="K94" s="234"/>
      <c r="L94" s="234"/>
      <c r="M94" s="46"/>
    </row>
    <row r="95" spans="1:13" s="80" customFormat="1" ht="66.75" customHeight="1" x14ac:dyDescent="0.25">
      <c r="A95" s="47">
        <v>1</v>
      </c>
      <c r="B95" s="222" t="s">
        <v>114</v>
      </c>
      <c r="C95" s="223"/>
      <c r="D95" s="223"/>
      <c r="E95" s="223"/>
      <c r="F95" s="223"/>
      <c r="G95" s="223"/>
      <c r="H95" s="223"/>
      <c r="I95" s="223"/>
      <c r="J95" s="223"/>
      <c r="K95" s="223"/>
      <c r="L95" s="223"/>
      <c r="M95" s="224"/>
    </row>
    <row r="96" spans="1:13" s="80" customFormat="1" ht="42.75" customHeight="1" x14ac:dyDescent="0.25">
      <c r="A96" s="47">
        <v>2</v>
      </c>
      <c r="B96" s="222" t="s">
        <v>115</v>
      </c>
      <c r="C96" s="223"/>
      <c r="D96" s="223"/>
      <c r="E96" s="223"/>
      <c r="F96" s="223"/>
      <c r="G96" s="223"/>
      <c r="H96" s="223"/>
      <c r="I96" s="223"/>
      <c r="J96" s="223"/>
      <c r="K96" s="223"/>
      <c r="L96" s="223"/>
      <c r="M96" s="224"/>
    </row>
    <row r="97" spans="1:13" s="80" customFormat="1" x14ac:dyDescent="0.25">
      <c r="A97" s="47">
        <v>3</v>
      </c>
      <c r="B97" s="240" t="s">
        <v>116</v>
      </c>
      <c r="C97" s="241"/>
      <c r="D97" s="241"/>
      <c r="E97" s="241"/>
      <c r="F97" s="241"/>
      <c r="G97" s="241"/>
      <c r="H97" s="241"/>
      <c r="I97" s="241"/>
      <c r="J97" s="241"/>
      <c r="K97" s="241"/>
      <c r="L97" s="241"/>
      <c r="M97" s="241"/>
    </row>
    <row r="98" spans="1:13" s="81" customFormat="1" ht="6.75" customHeight="1" x14ac:dyDescent="0.25">
      <c r="A98" s="231"/>
      <c r="B98" s="231"/>
      <c r="C98" s="231"/>
      <c r="D98" s="231"/>
      <c r="E98" s="231"/>
      <c r="F98" s="231"/>
      <c r="G98" s="231"/>
      <c r="H98" s="231"/>
      <c r="I98" s="231"/>
      <c r="J98" s="231"/>
      <c r="K98" s="231"/>
      <c r="L98" s="231"/>
      <c r="M98" s="82"/>
    </row>
    <row r="99" spans="1:13" s="81" customFormat="1" ht="17.25" customHeight="1" x14ac:dyDescent="0.25">
      <c r="A99" s="48" t="s">
        <v>2</v>
      </c>
      <c r="B99" s="226" t="s">
        <v>84</v>
      </c>
      <c r="C99" s="227"/>
      <c r="D99" s="227"/>
      <c r="E99" s="227"/>
      <c r="F99" s="227"/>
      <c r="G99" s="227"/>
      <c r="H99" s="227"/>
      <c r="I99" s="227"/>
      <c r="J99" s="227"/>
      <c r="K99" s="228"/>
      <c r="L99" s="229" t="s">
        <v>31</v>
      </c>
      <c r="M99" s="230"/>
    </row>
    <row r="100" spans="1:13" s="81" customFormat="1" ht="17.25" customHeight="1" x14ac:dyDescent="0.25">
      <c r="A100" s="49">
        <v>1</v>
      </c>
      <c r="B100" s="212" t="s">
        <v>117</v>
      </c>
      <c r="C100" s="213"/>
      <c r="D100" s="213"/>
      <c r="E100" s="213"/>
      <c r="F100" s="213"/>
      <c r="G100" s="213"/>
      <c r="H100" s="213"/>
      <c r="I100" s="213"/>
      <c r="J100" s="213"/>
      <c r="K100" s="214"/>
      <c r="L100" s="215">
        <v>3</v>
      </c>
      <c r="M100" s="216"/>
    </row>
    <row r="101" spans="1:13" s="81" customFormat="1" ht="15.75" thickBot="1" x14ac:dyDescent="0.3">
      <c r="A101" s="231"/>
      <c r="B101" s="231"/>
      <c r="C101" s="231"/>
      <c r="D101" s="231"/>
      <c r="E101" s="231"/>
      <c r="F101" s="231"/>
      <c r="G101" s="231"/>
      <c r="H101" s="231"/>
      <c r="I101" s="231"/>
      <c r="J101" s="231"/>
      <c r="K101" s="231"/>
      <c r="L101" s="231"/>
      <c r="M101" s="82"/>
    </row>
    <row r="102" spans="1:13" s="80" customFormat="1" ht="25.5" thickBot="1" x14ac:dyDescent="0.3">
      <c r="A102" s="98"/>
      <c r="B102" s="43" t="s">
        <v>28</v>
      </c>
      <c r="C102" s="236">
        <f>A12</f>
        <v>7</v>
      </c>
      <c r="D102" s="237"/>
      <c r="E102" s="217" t="str">
        <f>B12</f>
        <v>МАНДАТ</v>
      </c>
      <c r="F102" s="238"/>
      <c r="G102" s="238"/>
      <c r="H102" s="238"/>
      <c r="I102" s="238"/>
      <c r="J102" s="238"/>
      <c r="K102" s="238"/>
      <c r="L102" s="239"/>
      <c r="M102" s="99"/>
    </row>
    <row r="103" spans="1:13" s="80" customFormat="1" ht="4.5" customHeight="1" x14ac:dyDescent="0.25">
      <c r="A103" s="225"/>
      <c r="B103" s="232"/>
      <c r="C103" s="232"/>
      <c r="D103" s="232"/>
      <c r="E103" s="232"/>
      <c r="F103" s="232"/>
      <c r="G103" s="232"/>
      <c r="H103" s="232"/>
      <c r="I103" s="232"/>
      <c r="J103" s="232"/>
      <c r="K103" s="232"/>
      <c r="L103" s="232"/>
      <c r="M103" s="113"/>
    </row>
    <row r="104" spans="1:13" s="80" customFormat="1" ht="18" customHeight="1" x14ac:dyDescent="0.25">
      <c r="A104" s="116" t="s">
        <v>2</v>
      </c>
      <c r="B104" s="233" t="s">
        <v>29</v>
      </c>
      <c r="C104" s="233"/>
      <c r="D104" s="233"/>
      <c r="E104" s="233"/>
      <c r="F104" s="233"/>
      <c r="G104" s="233"/>
      <c r="H104" s="233"/>
      <c r="I104" s="233"/>
      <c r="J104" s="233"/>
      <c r="K104" s="234"/>
      <c r="L104" s="234"/>
      <c r="M104" s="115"/>
    </row>
    <row r="105" spans="1:13" s="80" customFormat="1" ht="27" customHeight="1" x14ac:dyDescent="0.25">
      <c r="A105" s="47">
        <v>1</v>
      </c>
      <c r="B105" s="222" t="s">
        <v>130</v>
      </c>
      <c r="C105" s="223"/>
      <c r="D105" s="223"/>
      <c r="E105" s="223"/>
      <c r="F105" s="223"/>
      <c r="G105" s="223"/>
      <c r="H105" s="223"/>
      <c r="I105" s="223"/>
      <c r="J105" s="223"/>
      <c r="K105" s="223"/>
      <c r="L105" s="223"/>
      <c r="M105" s="224"/>
    </row>
    <row r="106" spans="1:13" s="80" customFormat="1" ht="28.5" customHeight="1" x14ac:dyDescent="0.25">
      <c r="A106" s="47">
        <v>2</v>
      </c>
      <c r="B106" s="222" t="s">
        <v>129</v>
      </c>
      <c r="C106" s="223"/>
      <c r="D106" s="223"/>
      <c r="E106" s="223"/>
      <c r="F106" s="223"/>
      <c r="G106" s="223"/>
      <c r="H106" s="223"/>
      <c r="I106" s="223"/>
      <c r="J106" s="223"/>
      <c r="K106" s="223"/>
      <c r="L106" s="223"/>
      <c r="M106" s="224"/>
    </row>
    <row r="107" spans="1:13" s="80" customFormat="1" ht="28.5" customHeight="1" x14ac:dyDescent="0.25">
      <c r="A107" s="47">
        <v>3</v>
      </c>
      <c r="B107" s="222" t="s">
        <v>131</v>
      </c>
      <c r="C107" s="223"/>
      <c r="D107" s="223"/>
      <c r="E107" s="223"/>
      <c r="F107" s="223"/>
      <c r="G107" s="223"/>
      <c r="H107" s="223"/>
      <c r="I107" s="223"/>
      <c r="J107" s="223"/>
      <c r="K107" s="223"/>
      <c r="L107" s="223"/>
      <c r="M107" s="224"/>
    </row>
    <row r="108" spans="1:13" s="80" customFormat="1" ht="6.75" customHeight="1" x14ac:dyDescent="0.25">
      <c r="A108" s="225"/>
      <c r="B108" s="225"/>
      <c r="C108" s="225"/>
      <c r="D108" s="225"/>
      <c r="E108" s="225"/>
      <c r="F108" s="225"/>
      <c r="G108" s="225"/>
      <c r="H108" s="225"/>
      <c r="I108" s="225"/>
      <c r="J108" s="225"/>
      <c r="K108" s="225"/>
      <c r="L108" s="225"/>
      <c r="M108" s="113"/>
    </row>
    <row r="109" spans="1:13" s="80" customFormat="1" ht="17.25" customHeight="1" x14ac:dyDescent="0.25">
      <c r="A109" s="116" t="s">
        <v>2</v>
      </c>
      <c r="B109" s="226" t="s">
        <v>84</v>
      </c>
      <c r="C109" s="227"/>
      <c r="D109" s="227"/>
      <c r="E109" s="227"/>
      <c r="F109" s="227"/>
      <c r="G109" s="227"/>
      <c r="H109" s="227"/>
      <c r="I109" s="227"/>
      <c r="J109" s="227"/>
      <c r="K109" s="228"/>
      <c r="L109" s="229" t="s">
        <v>31</v>
      </c>
      <c r="M109" s="230"/>
    </row>
    <row r="110" spans="1:13" s="80" customFormat="1" ht="27.75" customHeight="1" x14ac:dyDescent="0.25">
      <c r="A110" s="49">
        <v>1</v>
      </c>
      <c r="B110" s="212" t="s">
        <v>132</v>
      </c>
      <c r="C110" s="213"/>
      <c r="D110" s="213"/>
      <c r="E110" s="213"/>
      <c r="F110" s="213"/>
      <c r="G110" s="213"/>
      <c r="H110" s="213"/>
      <c r="I110" s="213"/>
      <c r="J110" s="213"/>
      <c r="K110" s="214"/>
      <c r="L110" s="215">
        <v>1</v>
      </c>
      <c r="M110" s="216"/>
    </row>
    <row r="111" spans="1:13" s="80" customFormat="1" ht="27.75" customHeight="1" x14ac:dyDescent="0.25">
      <c r="A111" s="49">
        <v>2</v>
      </c>
      <c r="B111" s="212" t="s">
        <v>133</v>
      </c>
      <c r="C111" s="213"/>
      <c r="D111" s="213"/>
      <c r="E111" s="213"/>
      <c r="F111" s="213"/>
      <c r="G111" s="213"/>
      <c r="H111" s="213"/>
      <c r="I111" s="213"/>
      <c r="J111" s="213"/>
      <c r="K111" s="214"/>
      <c r="L111" s="215">
        <v>5</v>
      </c>
      <c r="M111" s="216"/>
    </row>
    <row r="112" spans="1:13" s="80" customFormat="1" x14ac:dyDescent="0.25">
      <c r="A112" s="49">
        <v>3</v>
      </c>
      <c r="B112" s="212" t="s">
        <v>134</v>
      </c>
      <c r="C112" s="213"/>
      <c r="D112" s="213"/>
      <c r="E112" s="213"/>
      <c r="F112" s="213"/>
      <c r="G112" s="213"/>
      <c r="H112" s="213"/>
      <c r="I112" s="213"/>
      <c r="J112" s="213"/>
      <c r="K112" s="214"/>
      <c r="L112" s="215">
        <v>30</v>
      </c>
      <c r="M112" s="216"/>
    </row>
    <row r="113" spans="1:13" s="80" customFormat="1" ht="40.5" customHeight="1" x14ac:dyDescent="0.25">
      <c r="A113" s="49">
        <v>4</v>
      </c>
      <c r="B113" s="212" t="s">
        <v>135</v>
      </c>
      <c r="C113" s="213"/>
      <c r="D113" s="213"/>
      <c r="E113" s="213"/>
      <c r="F113" s="213"/>
      <c r="G113" s="213"/>
      <c r="H113" s="213"/>
      <c r="I113" s="213"/>
      <c r="J113" s="213"/>
      <c r="K113" s="214"/>
      <c r="L113" s="215" t="s">
        <v>136</v>
      </c>
      <c r="M113" s="216"/>
    </row>
    <row r="114" spans="1:13" s="80" customFormat="1" ht="6.75" customHeight="1" x14ac:dyDescent="0.25">
      <c r="A114" s="225"/>
      <c r="B114" s="225"/>
      <c r="C114" s="225"/>
      <c r="D114" s="225"/>
      <c r="E114" s="225"/>
      <c r="F114" s="225"/>
      <c r="G114" s="225"/>
      <c r="H114" s="225"/>
      <c r="I114" s="225"/>
      <c r="J114" s="225"/>
      <c r="K114" s="225"/>
      <c r="L114" s="225"/>
      <c r="M114" s="113"/>
    </row>
    <row r="115" spans="1:13" s="80" customFormat="1" ht="17.25" customHeight="1" x14ac:dyDescent="0.25">
      <c r="A115" s="116" t="s">
        <v>2</v>
      </c>
      <c r="B115" s="226" t="s">
        <v>30</v>
      </c>
      <c r="C115" s="227"/>
      <c r="D115" s="227"/>
      <c r="E115" s="227"/>
      <c r="F115" s="227"/>
      <c r="G115" s="227"/>
      <c r="H115" s="227"/>
      <c r="I115" s="227"/>
      <c r="J115" s="227"/>
      <c r="K115" s="228"/>
      <c r="L115" s="229" t="s">
        <v>31</v>
      </c>
      <c r="M115" s="230"/>
    </row>
    <row r="116" spans="1:13" s="80" customFormat="1" ht="17.25" customHeight="1" x14ac:dyDescent="0.25">
      <c r="A116" s="49">
        <v>1</v>
      </c>
      <c r="B116" s="212" t="s">
        <v>137</v>
      </c>
      <c r="C116" s="213"/>
      <c r="D116" s="213"/>
      <c r="E116" s="213"/>
      <c r="F116" s="213"/>
      <c r="G116" s="213"/>
      <c r="H116" s="213"/>
      <c r="I116" s="213"/>
      <c r="J116" s="213"/>
      <c r="K116" s="214"/>
      <c r="L116" s="215">
        <v>-10</v>
      </c>
      <c r="M116" s="216"/>
    </row>
    <row r="117" spans="1:13" s="81" customFormat="1" ht="15.75" thickBot="1" x14ac:dyDescent="0.3">
      <c r="A117" s="231"/>
      <c r="B117" s="231"/>
      <c r="C117" s="231"/>
      <c r="D117" s="231"/>
      <c r="E117" s="231"/>
      <c r="F117" s="231"/>
      <c r="G117" s="231"/>
      <c r="H117" s="231"/>
      <c r="I117" s="231"/>
      <c r="J117" s="231"/>
      <c r="K117" s="231"/>
      <c r="L117" s="231"/>
      <c r="M117" s="161"/>
    </row>
    <row r="118" spans="1:13" s="80" customFormat="1" ht="25.5" customHeight="1" thickBot="1" x14ac:dyDescent="0.3">
      <c r="A118" s="98"/>
      <c r="B118" s="43" t="s">
        <v>28</v>
      </c>
      <c r="C118" s="220">
        <f>A13</f>
        <v>8</v>
      </c>
      <c r="D118" s="221"/>
      <c r="E118" s="217" t="str">
        <f>B13</f>
        <v>СНЕГ</v>
      </c>
      <c r="F118" s="218"/>
      <c r="G118" s="218"/>
      <c r="H118" s="218"/>
      <c r="I118" s="218"/>
      <c r="J118" s="218"/>
      <c r="K118" s="218"/>
      <c r="L118" s="219"/>
      <c r="M118" s="99"/>
    </row>
    <row r="119" spans="1:13" s="81" customFormat="1" ht="4.5" customHeight="1" x14ac:dyDescent="0.25">
      <c r="A119" s="231"/>
      <c r="B119" s="231"/>
      <c r="C119" s="231"/>
      <c r="D119" s="231"/>
      <c r="E119" s="231"/>
      <c r="F119" s="231"/>
      <c r="G119" s="231"/>
      <c r="H119" s="231"/>
      <c r="I119" s="231"/>
      <c r="J119" s="231"/>
      <c r="K119" s="231"/>
      <c r="L119" s="231"/>
      <c r="M119" s="161"/>
    </row>
    <row r="120" spans="1:13" s="80" customFormat="1" x14ac:dyDescent="0.25">
      <c r="A120" s="47">
        <v>1</v>
      </c>
      <c r="B120" s="222" t="s">
        <v>242</v>
      </c>
      <c r="C120" s="223"/>
      <c r="D120" s="223"/>
      <c r="E120" s="223"/>
      <c r="F120" s="223"/>
      <c r="G120" s="223"/>
      <c r="H120" s="223"/>
      <c r="I120" s="223"/>
      <c r="J120" s="223"/>
      <c r="K120" s="223"/>
      <c r="L120" s="223"/>
      <c r="M120" s="224"/>
    </row>
    <row r="121" spans="1:13" s="80" customFormat="1" x14ac:dyDescent="0.25">
      <c r="A121" s="47">
        <v>2</v>
      </c>
      <c r="B121" s="222" t="s">
        <v>240</v>
      </c>
      <c r="C121" s="223"/>
      <c r="D121" s="223"/>
      <c r="E121" s="223"/>
      <c r="F121" s="223"/>
      <c r="G121" s="223"/>
      <c r="H121" s="223"/>
      <c r="I121" s="223"/>
      <c r="J121" s="223"/>
      <c r="K121" s="223"/>
      <c r="L121" s="223"/>
      <c r="M121" s="224"/>
    </row>
    <row r="122" spans="1:13" s="80" customFormat="1" ht="6.75" customHeight="1" x14ac:dyDescent="0.25">
      <c r="A122" s="225"/>
      <c r="B122" s="225"/>
      <c r="C122" s="225"/>
      <c r="D122" s="225"/>
      <c r="E122" s="225"/>
      <c r="F122" s="225"/>
      <c r="G122" s="225"/>
      <c r="H122" s="225"/>
      <c r="I122" s="225"/>
      <c r="J122" s="225"/>
      <c r="K122" s="225"/>
      <c r="L122" s="225"/>
      <c r="M122" s="158"/>
    </row>
    <row r="123" spans="1:13" s="80" customFormat="1" ht="19.5" x14ac:dyDescent="0.25">
      <c r="A123" s="35"/>
      <c r="B123" s="207" t="s">
        <v>21</v>
      </c>
      <c r="C123" s="208"/>
      <c r="D123" s="208"/>
      <c r="E123" s="208"/>
      <c r="F123" s="208"/>
      <c r="G123" s="208"/>
      <c r="H123" s="208"/>
      <c r="I123" s="208"/>
      <c r="J123" s="208"/>
      <c r="K123" s="208"/>
      <c r="L123" s="209"/>
      <c r="M123" s="38"/>
    </row>
    <row r="124" spans="1:13" s="80" customFormat="1" ht="30" customHeight="1" x14ac:dyDescent="0.25">
      <c r="A124" s="210" t="s">
        <v>241</v>
      </c>
      <c r="B124" s="211"/>
      <c r="C124" s="211"/>
      <c r="D124" s="211"/>
      <c r="E124" s="211"/>
      <c r="F124" s="211"/>
      <c r="G124" s="211"/>
      <c r="H124" s="211"/>
      <c r="I124" s="211"/>
      <c r="J124" s="211"/>
      <c r="K124" s="211"/>
      <c r="L124" s="211"/>
      <c r="M124" s="211"/>
    </row>
    <row r="125" spans="1:13" s="81" customFormat="1" ht="15.75" thickBot="1" x14ac:dyDescent="0.3">
      <c r="A125" s="231"/>
      <c r="B125" s="231"/>
      <c r="C125" s="231"/>
      <c r="D125" s="231"/>
      <c r="E125" s="231"/>
      <c r="F125" s="231"/>
      <c r="G125" s="231"/>
      <c r="H125" s="231"/>
      <c r="I125" s="231"/>
      <c r="J125" s="231"/>
      <c r="K125" s="231"/>
      <c r="L125" s="231"/>
      <c r="M125" s="82"/>
    </row>
    <row r="126" spans="1:13" s="80" customFormat="1" ht="25.5" customHeight="1" thickBot="1" x14ac:dyDescent="0.3">
      <c r="A126" s="98"/>
      <c r="B126" s="43" t="s">
        <v>28</v>
      </c>
      <c r="C126" s="220">
        <f>A14</f>
        <v>9</v>
      </c>
      <c r="D126" s="221"/>
      <c r="E126" s="217" t="str">
        <f>B14</f>
        <v>ГРАНИЦА</v>
      </c>
      <c r="F126" s="218"/>
      <c r="G126" s="218"/>
      <c r="H126" s="218"/>
      <c r="I126" s="218"/>
      <c r="J126" s="218"/>
      <c r="K126" s="218"/>
      <c r="L126" s="219"/>
      <c r="M126" s="99"/>
    </row>
    <row r="127" spans="1:13" s="81" customFormat="1" ht="4.5" customHeight="1" x14ac:dyDescent="0.25">
      <c r="A127" s="231"/>
      <c r="B127" s="231"/>
      <c r="C127" s="231"/>
      <c r="D127" s="231"/>
      <c r="E127" s="231"/>
      <c r="F127" s="231"/>
      <c r="G127" s="231"/>
      <c r="H127" s="231"/>
      <c r="I127" s="231"/>
      <c r="J127" s="231"/>
      <c r="K127" s="231"/>
      <c r="L127" s="231"/>
      <c r="M127" s="114"/>
    </row>
    <row r="128" spans="1:13" s="80" customFormat="1" ht="27" customHeight="1" x14ac:dyDescent="0.25">
      <c r="A128" s="47">
        <v>1</v>
      </c>
      <c r="B128" s="222" t="s">
        <v>122</v>
      </c>
      <c r="C128" s="223"/>
      <c r="D128" s="223"/>
      <c r="E128" s="223"/>
      <c r="F128" s="223"/>
      <c r="G128" s="223"/>
      <c r="H128" s="223"/>
      <c r="I128" s="223"/>
      <c r="J128" s="223"/>
      <c r="K128" s="223"/>
      <c r="L128" s="223"/>
      <c r="M128" s="224"/>
    </row>
    <row r="129" spans="1:13" s="80" customFormat="1" ht="28.5" customHeight="1" x14ac:dyDescent="0.25">
      <c r="A129" s="47">
        <v>2</v>
      </c>
      <c r="B129" s="222" t="s">
        <v>123</v>
      </c>
      <c r="C129" s="223"/>
      <c r="D129" s="223"/>
      <c r="E129" s="223"/>
      <c r="F129" s="223"/>
      <c r="G129" s="223"/>
      <c r="H129" s="223"/>
      <c r="I129" s="223"/>
      <c r="J129" s="223"/>
      <c r="K129" s="223"/>
      <c r="L129" s="223"/>
      <c r="M129" s="224"/>
    </row>
    <row r="130" spans="1:13" s="80" customFormat="1" ht="6.75" customHeight="1" x14ac:dyDescent="0.25">
      <c r="A130" s="225"/>
      <c r="B130" s="225"/>
      <c r="C130" s="225"/>
      <c r="D130" s="225"/>
      <c r="E130" s="225"/>
      <c r="F130" s="225"/>
      <c r="G130" s="225"/>
      <c r="H130" s="225"/>
      <c r="I130" s="225"/>
      <c r="J130" s="225"/>
      <c r="K130" s="225"/>
      <c r="L130" s="225"/>
      <c r="M130" s="113"/>
    </row>
    <row r="131" spans="1:13" s="80" customFormat="1" ht="17.25" customHeight="1" x14ac:dyDescent="0.25">
      <c r="A131" s="116" t="s">
        <v>2</v>
      </c>
      <c r="B131" s="226" t="s">
        <v>84</v>
      </c>
      <c r="C131" s="227"/>
      <c r="D131" s="227"/>
      <c r="E131" s="227"/>
      <c r="F131" s="227"/>
      <c r="G131" s="227"/>
      <c r="H131" s="227"/>
      <c r="I131" s="227"/>
      <c r="J131" s="227"/>
      <c r="K131" s="228"/>
      <c r="L131" s="229" t="s">
        <v>31</v>
      </c>
      <c r="M131" s="230"/>
    </row>
    <row r="132" spans="1:13" s="80" customFormat="1" ht="17.25" customHeight="1" x14ac:dyDescent="0.25">
      <c r="A132" s="49">
        <v>1</v>
      </c>
      <c r="B132" s="212" t="s">
        <v>125</v>
      </c>
      <c r="C132" s="213"/>
      <c r="D132" s="213"/>
      <c r="E132" s="213"/>
      <c r="F132" s="213"/>
      <c r="G132" s="213"/>
      <c r="H132" s="213"/>
      <c r="I132" s="213"/>
      <c r="J132" s="213"/>
      <c r="K132" s="214"/>
      <c r="L132" s="215">
        <v>2</v>
      </c>
      <c r="M132" s="216"/>
    </row>
    <row r="133" spans="1:13" s="80" customFormat="1" ht="6.75" customHeight="1" x14ac:dyDescent="0.25">
      <c r="A133" s="225"/>
      <c r="B133" s="225"/>
      <c r="C133" s="225"/>
      <c r="D133" s="225"/>
      <c r="E133" s="225"/>
      <c r="F133" s="225"/>
      <c r="G133" s="225"/>
      <c r="H133" s="225"/>
      <c r="I133" s="225"/>
      <c r="J133" s="225"/>
      <c r="K133" s="225"/>
      <c r="L133" s="225"/>
      <c r="M133" s="113"/>
    </row>
    <row r="134" spans="1:13" s="80" customFormat="1" ht="17.25" customHeight="1" x14ac:dyDescent="0.25">
      <c r="A134" s="116" t="s">
        <v>2</v>
      </c>
      <c r="B134" s="226" t="s">
        <v>30</v>
      </c>
      <c r="C134" s="227"/>
      <c r="D134" s="227"/>
      <c r="E134" s="227"/>
      <c r="F134" s="227"/>
      <c r="G134" s="227"/>
      <c r="H134" s="227"/>
      <c r="I134" s="227"/>
      <c r="J134" s="227"/>
      <c r="K134" s="228"/>
      <c r="L134" s="229" t="s">
        <v>31</v>
      </c>
      <c r="M134" s="230"/>
    </row>
    <row r="135" spans="1:13" s="80" customFormat="1" ht="17.25" customHeight="1" x14ac:dyDescent="0.25">
      <c r="A135" s="49">
        <v>1</v>
      </c>
      <c r="B135" s="212" t="s">
        <v>126</v>
      </c>
      <c r="C135" s="213"/>
      <c r="D135" s="213"/>
      <c r="E135" s="213"/>
      <c r="F135" s="213"/>
      <c r="G135" s="213"/>
      <c r="H135" s="213"/>
      <c r="I135" s="213"/>
      <c r="J135" s="213"/>
      <c r="K135" s="214"/>
      <c r="L135" s="215">
        <v>-10</v>
      </c>
      <c r="M135" s="216"/>
    </row>
    <row r="136" spans="1:13" s="80" customFormat="1" ht="6.75" customHeight="1" x14ac:dyDescent="0.25">
      <c r="A136" s="225"/>
      <c r="B136" s="225"/>
      <c r="C136" s="225"/>
      <c r="D136" s="225"/>
      <c r="E136" s="225"/>
      <c r="F136" s="225"/>
      <c r="G136" s="225"/>
      <c r="H136" s="225"/>
      <c r="I136" s="225"/>
      <c r="J136" s="225"/>
      <c r="K136" s="225"/>
      <c r="L136" s="225"/>
      <c r="M136" s="113"/>
    </row>
    <row r="137" spans="1:13" s="80" customFormat="1" ht="19.5" x14ac:dyDescent="0.25">
      <c r="A137" s="35"/>
      <c r="B137" s="207" t="s">
        <v>36</v>
      </c>
      <c r="C137" s="208"/>
      <c r="D137" s="208"/>
      <c r="E137" s="208"/>
      <c r="F137" s="208"/>
      <c r="G137" s="208"/>
      <c r="H137" s="208"/>
      <c r="I137" s="208"/>
      <c r="J137" s="208"/>
      <c r="K137" s="208"/>
      <c r="L137" s="209"/>
      <c r="M137" s="38"/>
    </row>
    <row r="138" spans="1:13" s="80" customFormat="1" ht="26.25" customHeight="1" x14ac:dyDescent="0.25">
      <c r="A138" s="210" t="s">
        <v>124</v>
      </c>
      <c r="B138" s="211"/>
      <c r="C138" s="211"/>
      <c r="D138" s="211"/>
      <c r="E138" s="211"/>
      <c r="F138" s="211"/>
      <c r="G138" s="211"/>
      <c r="H138" s="211"/>
      <c r="I138" s="211"/>
      <c r="J138" s="211"/>
      <c r="K138" s="211"/>
      <c r="L138" s="211"/>
      <c r="M138" s="211"/>
    </row>
    <row r="139" spans="1:13" s="80" customFormat="1" ht="15.75" thickBot="1" x14ac:dyDescent="0.3">
      <c r="A139" s="235"/>
      <c r="B139" s="235"/>
      <c r="C139" s="235"/>
      <c r="D139" s="235"/>
      <c r="E139" s="235"/>
      <c r="F139" s="235"/>
      <c r="G139" s="235"/>
      <c r="H139" s="235"/>
      <c r="I139" s="235"/>
      <c r="J139" s="235"/>
      <c r="K139" s="235"/>
      <c r="L139" s="235"/>
      <c r="M139" s="113"/>
    </row>
    <row r="140" spans="1:13" s="80" customFormat="1" ht="25.5" customHeight="1" thickBot="1" x14ac:dyDescent="0.3">
      <c r="A140" s="98"/>
      <c r="B140" s="43" t="s">
        <v>28</v>
      </c>
      <c r="C140" s="220">
        <v>9</v>
      </c>
      <c r="D140" s="221"/>
      <c r="E140" s="217" t="str">
        <f>B15</f>
        <v>СОВЕЩАНИЕ-1</v>
      </c>
      <c r="F140" s="218"/>
      <c r="G140" s="218"/>
      <c r="H140" s="218"/>
      <c r="I140" s="218"/>
      <c r="J140" s="218"/>
      <c r="K140" s="218"/>
      <c r="L140" s="219"/>
      <c r="M140" s="99"/>
    </row>
    <row r="141" spans="1:13" s="80" customFormat="1" ht="4.5" customHeight="1" x14ac:dyDescent="0.25">
      <c r="A141" s="225"/>
      <c r="B141" s="232"/>
      <c r="C141" s="232"/>
      <c r="D141" s="232"/>
      <c r="E141" s="232"/>
      <c r="F141" s="232"/>
      <c r="G141" s="232"/>
      <c r="H141" s="232"/>
      <c r="I141" s="232"/>
      <c r="J141" s="232"/>
      <c r="K141" s="232"/>
      <c r="L141" s="232"/>
      <c r="M141" s="113"/>
    </row>
    <row r="142" spans="1:13" s="80" customFormat="1" ht="18" customHeight="1" x14ac:dyDescent="0.25">
      <c r="A142" s="116" t="s">
        <v>2</v>
      </c>
      <c r="B142" s="233" t="s">
        <v>29</v>
      </c>
      <c r="C142" s="233"/>
      <c r="D142" s="233"/>
      <c r="E142" s="233"/>
      <c r="F142" s="233"/>
      <c r="G142" s="233"/>
      <c r="H142" s="233"/>
      <c r="I142" s="233"/>
      <c r="J142" s="233"/>
      <c r="K142" s="234"/>
      <c r="L142" s="234"/>
      <c r="M142" s="115"/>
    </row>
    <row r="143" spans="1:13" s="80" customFormat="1" ht="26.25" customHeight="1" x14ac:dyDescent="0.25">
      <c r="A143" s="47">
        <v>1</v>
      </c>
      <c r="B143" s="222" t="s">
        <v>145</v>
      </c>
      <c r="C143" s="223"/>
      <c r="D143" s="223"/>
      <c r="E143" s="223"/>
      <c r="F143" s="223"/>
      <c r="G143" s="223"/>
      <c r="H143" s="223"/>
      <c r="I143" s="223"/>
      <c r="J143" s="223"/>
      <c r="K143" s="223"/>
      <c r="L143" s="223"/>
      <c r="M143" s="224"/>
    </row>
    <row r="144" spans="1:13" s="80" customFormat="1" x14ac:dyDescent="0.25">
      <c r="A144" s="47">
        <v>2</v>
      </c>
      <c r="B144" s="222" t="s">
        <v>140</v>
      </c>
      <c r="C144" s="223"/>
      <c r="D144" s="223"/>
      <c r="E144" s="223"/>
      <c r="F144" s="223"/>
      <c r="G144" s="223"/>
      <c r="H144" s="223"/>
      <c r="I144" s="223"/>
      <c r="J144" s="223"/>
      <c r="K144" s="223"/>
      <c r="L144" s="223"/>
      <c r="M144" s="224"/>
    </row>
    <row r="145" spans="1:13" s="80" customFormat="1" ht="6.75" customHeight="1" x14ac:dyDescent="0.25">
      <c r="A145" s="225"/>
      <c r="B145" s="225"/>
      <c r="C145" s="225"/>
      <c r="D145" s="225"/>
      <c r="E145" s="225"/>
      <c r="F145" s="225"/>
      <c r="G145" s="225"/>
      <c r="H145" s="225"/>
      <c r="I145" s="225"/>
      <c r="J145" s="225"/>
      <c r="K145" s="225"/>
      <c r="L145" s="225"/>
      <c r="M145" s="113"/>
    </row>
    <row r="146" spans="1:13" s="80" customFormat="1" ht="17.25" customHeight="1" x14ac:dyDescent="0.25">
      <c r="A146" s="116" t="s">
        <v>2</v>
      </c>
      <c r="B146" s="226" t="s">
        <v>84</v>
      </c>
      <c r="C146" s="227"/>
      <c r="D146" s="227"/>
      <c r="E146" s="227"/>
      <c r="F146" s="227"/>
      <c r="G146" s="227"/>
      <c r="H146" s="227"/>
      <c r="I146" s="227"/>
      <c r="J146" s="227"/>
      <c r="K146" s="228"/>
      <c r="L146" s="229" t="s">
        <v>31</v>
      </c>
      <c r="M146" s="230"/>
    </row>
    <row r="147" spans="1:13" s="80" customFormat="1" ht="17.25" customHeight="1" x14ac:dyDescent="0.25">
      <c r="A147" s="49">
        <v>1</v>
      </c>
      <c r="B147" s="212" t="s">
        <v>142</v>
      </c>
      <c r="C147" s="213"/>
      <c r="D147" s="213"/>
      <c r="E147" s="213"/>
      <c r="F147" s="213"/>
      <c r="G147" s="213"/>
      <c r="H147" s="213"/>
      <c r="I147" s="213"/>
      <c r="J147" s="213"/>
      <c r="K147" s="214"/>
      <c r="L147" s="215">
        <v>5</v>
      </c>
      <c r="M147" s="216"/>
    </row>
    <row r="148" spans="1:13" s="80" customFormat="1" ht="6.75" customHeight="1" x14ac:dyDescent="0.25">
      <c r="A148" s="225"/>
      <c r="B148" s="225"/>
      <c r="C148" s="225"/>
      <c r="D148" s="225"/>
      <c r="E148" s="225"/>
      <c r="F148" s="225"/>
      <c r="G148" s="225"/>
      <c r="H148" s="225"/>
      <c r="I148" s="225"/>
      <c r="J148" s="225"/>
      <c r="K148" s="225"/>
      <c r="L148" s="225"/>
      <c r="M148" s="113"/>
    </row>
    <row r="149" spans="1:13" s="80" customFormat="1" ht="19.5" x14ac:dyDescent="0.25">
      <c r="A149" s="35"/>
      <c r="B149" s="207" t="s">
        <v>21</v>
      </c>
      <c r="C149" s="208"/>
      <c r="D149" s="208"/>
      <c r="E149" s="208"/>
      <c r="F149" s="208"/>
      <c r="G149" s="208"/>
      <c r="H149" s="208"/>
      <c r="I149" s="208"/>
      <c r="J149" s="208"/>
      <c r="K149" s="208"/>
      <c r="L149" s="209"/>
      <c r="M149" s="38"/>
    </row>
    <row r="150" spans="1:13" s="80" customFormat="1" ht="34.5" customHeight="1" x14ac:dyDescent="0.25">
      <c r="A150" s="210" t="s">
        <v>141</v>
      </c>
      <c r="B150" s="211"/>
      <c r="C150" s="211"/>
      <c r="D150" s="211"/>
      <c r="E150" s="211"/>
      <c r="F150" s="211"/>
      <c r="G150" s="211"/>
      <c r="H150" s="211"/>
      <c r="I150" s="211"/>
      <c r="J150" s="211"/>
      <c r="K150" s="211"/>
      <c r="L150" s="211"/>
      <c r="M150" s="211"/>
    </row>
    <row r="151" spans="1:13" s="81" customFormat="1" ht="6.75" customHeight="1" x14ac:dyDescent="0.25">
      <c r="A151" s="231"/>
      <c r="B151" s="231"/>
      <c r="C151" s="231"/>
      <c r="D151" s="231"/>
      <c r="E151" s="231"/>
      <c r="F151" s="231"/>
      <c r="G151" s="231"/>
      <c r="H151" s="231"/>
      <c r="I151" s="231"/>
      <c r="J151" s="231"/>
      <c r="K151" s="231"/>
      <c r="L151" s="231"/>
      <c r="M151" s="82"/>
    </row>
  </sheetData>
  <mergeCells count="200">
    <mergeCell ref="B19:L19"/>
    <mergeCell ref="A20:M20"/>
    <mergeCell ref="A21:M21"/>
    <mergeCell ref="A22:M22"/>
    <mergeCell ref="C30:D30"/>
    <mergeCell ref="E30:L30"/>
    <mergeCell ref="A31:L31"/>
    <mergeCell ref="B32:J32"/>
    <mergeCell ref="K32:L32"/>
    <mergeCell ref="C24:D24"/>
    <mergeCell ref="E24:L24"/>
    <mergeCell ref="B26:L26"/>
    <mergeCell ref="A27:M27"/>
    <mergeCell ref="A28:M28"/>
    <mergeCell ref="A29:L29"/>
    <mergeCell ref="B1:L1"/>
    <mergeCell ref="M1:M2"/>
    <mergeCell ref="C2:D2"/>
    <mergeCell ref="E2:L2"/>
    <mergeCell ref="B3:C4"/>
    <mergeCell ref="J3:J4"/>
    <mergeCell ref="K3:L4"/>
    <mergeCell ref="M3:M4"/>
    <mergeCell ref="K17:L17"/>
    <mergeCell ref="K11:L11"/>
    <mergeCell ref="K12:L12"/>
    <mergeCell ref="K14:L14"/>
    <mergeCell ref="K15:L15"/>
    <mergeCell ref="K13:L13"/>
    <mergeCell ref="A5:L5"/>
    <mergeCell ref="K6:L6"/>
    <mergeCell ref="K7:L7"/>
    <mergeCell ref="K8:L8"/>
    <mergeCell ref="K9:L9"/>
    <mergeCell ref="K10:L10"/>
    <mergeCell ref="A34:L34"/>
    <mergeCell ref="B33:M33"/>
    <mergeCell ref="B48:K48"/>
    <mergeCell ref="L48:M48"/>
    <mergeCell ref="B49:K49"/>
    <mergeCell ref="B43:J43"/>
    <mergeCell ref="K43:L43"/>
    <mergeCell ref="B44:M44"/>
    <mergeCell ref="B46:M46"/>
    <mergeCell ref="A47:L47"/>
    <mergeCell ref="B45:M45"/>
    <mergeCell ref="L49:M49"/>
    <mergeCell ref="B38:L38"/>
    <mergeCell ref="A39:M39"/>
    <mergeCell ref="A40:L40"/>
    <mergeCell ref="C41:D41"/>
    <mergeCell ref="E41:L41"/>
    <mergeCell ref="A42:L42"/>
    <mergeCell ref="B35:K35"/>
    <mergeCell ref="L35:M35"/>
    <mergeCell ref="B36:K36"/>
    <mergeCell ref="L36:M36"/>
    <mergeCell ref="A37:L37"/>
    <mergeCell ref="A54:L54"/>
    <mergeCell ref="C55:D55"/>
    <mergeCell ref="E55:L55"/>
    <mergeCell ref="A56:L56"/>
    <mergeCell ref="B57:J57"/>
    <mergeCell ref="K57:L57"/>
    <mergeCell ref="A50:L50"/>
    <mergeCell ref="B51:K51"/>
    <mergeCell ref="L51:M51"/>
    <mergeCell ref="B52:K52"/>
    <mergeCell ref="L52:M52"/>
    <mergeCell ref="B53:K53"/>
    <mergeCell ref="L53:M53"/>
    <mergeCell ref="B63:K63"/>
    <mergeCell ref="L63:M63"/>
    <mergeCell ref="A64:L64"/>
    <mergeCell ref="C65:D65"/>
    <mergeCell ref="E65:L65"/>
    <mergeCell ref="A66:L66"/>
    <mergeCell ref="B58:M58"/>
    <mergeCell ref="B59:M59"/>
    <mergeCell ref="B60:M60"/>
    <mergeCell ref="A61:L61"/>
    <mergeCell ref="B62:K62"/>
    <mergeCell ref="L62:M62"/>
    <mergeCell ref="B75:K75"/>
    <mergeCell ref="L75:M75"/>
    <mergeCell ref="A76:L76"/>
    <mergeCell ref="C77:D77"/>
    <mergeCell ref="E77:L77"/>
    <mergeCell ref="B67:J67"/>
    <mergeCell ref="K67:L67"/>
    <mergeCell ref="B68:M68"/>
    <mergeCell ref="B69:M69"/>
    <mergeCell ref="B74:K74"/>
    <mergeCell ref="L74:M74"/>
    <mergeCell ref="A73:L73"/>
    <mergeCell ref="B70:M70"/>
    <mergeCell ref="B71:M71"/>
    <mergeCell ref="B72:M72"/>
    <mergeCell ref="A78:L78"/>
    <mergeCell ref="B82:J82"/>
    <mergeCell ref="K82:L82"/>
    <mergeCell ref="B83:M83"/>
    <mergeCell ref="B85:M85"/>
    <mergeCell ref="B84:M84"/>
    <mergeCell ref="B79:L79"/>
    <mergeCell ref="A80:M80"/>
    <mergeCell ref="A81:L81"/>
    <mergeCell ref="B94:J94"/>
    <mergeCell ref="K94:L94"/>
    <mergeCell ref="B95:M95"/>
    <mergeCell ref="B96:M96"/>
    <mergeCell ref="B97:M97"/>
    <mergeCell ref="C92:D92"/>
    <mergeCell ref="E92:L92"/>
    <mergeCell ref="A93:L93"/>
    <mergeCell ref="A86:L86"/>
    <mergeCell ref="B87:K87"/>
    <mergeCell ref="L87:M87"/>
    <mergeCell ref="B88:K88"/>
    <mergeCell ref="L88:M88"/>
    <mergeCell ref="A91:L91"/>
    <mergeCell ref="B89:K89"/>
    <mergeCell ref="L89:M89"/>
    <mergeCell ref="B90:K90"/>
    <mergeCell ref="L90:M90"/>
    <mergeCell ref="A101:L101"/>
    <mergeCell ref="C102:D102"/>
    <mergeCell ref="E102:L102"/>
    <mergeCell ref="A103:L103"/>
    <mergeCell ref="B104:J104"/>
    <mergeCell ref="K104:L104"/>
    <mergeCell ref="B116:K116"/>
    <mergeCell ref="L116:M116"/>
    <mergeCell ref="A98:L98"/>
    <mergeCell ref="B99:K99"/>
    <mergeCell ref="L99:M99"/>
    <mergeCell ref="B100:K100"/>
    <mergeCell ref="L100:M100"/>
    <mergeCell ref="B106:M106"/>
    <mergeCell ref="B107:M107"/>
    <mergeCell ref="A114:L114"/>
    <mergeCell ref="B115:K115"/>
    <mergeCell ref="L115:M115"/>
    <mergeCell ref="A108:L108"/>
    <mergeCell ref="B109:K109"/>
    <mergeCell ref="L109:M109"/>
    <mergeCell ref="B110:K110"/>
    <mergeCell ref="L110:M110"/>
    <mergeCell ref="B105:M105"/>
    <mergeCell ref="E118:L118"/>
    <mergeCell ref="A119:L119"/>
    <mergeCell ref="A125:L125"/>
    <mergeCell ref="B135:K135"/>
    <mergeCell ref="L135:M135"/>
    <mergeCell ref="A136:L136"/>
    <mergeCell ref="B149:L149"/>
    <mergeCell ref="A150:M150"/>
    <mergeCell ref="A151:L151"/>
    <mergeCell ref="A148:L148"/>
    <mergeCell ref="B144:M144"/>
    <mergeCell ref="A145:L145"/>
    <mergeCell ref="B146:K146"/>
    <mergeCell ref="L146:M146"/>
    <mergeCell ref="B147:K147"/>
    <mergeCell ref="L147:M147"/>
    <mergeCell ref="C140:D140"/>
    <mergeCell ref="E140:L140"/>
    <mergeCell ref="A141:L141"/>
    <mergeCell ref="B142:J142"/>
    <mergeCell ref="K142:L142"/>
    <mergeCell ref="B143:M143"/>
    <mergeCell ref="A139:L139"/>
    <mergeCell ref="A127:L127"/>
    <mergeCell ref="A133:L133"/>
    <mergeCell ref="B134:K134"/>
    <mergeCell ref="L134:M134"/>
    <mergeCell ref="B137:L137"/>
    <mergeCell ref="A138:M138"/>
    <mergeCell ref="B111:K111"/>
    <mergeCell ref="L111:M111"/>
    <mergeCell ref="B112:K112"/>
    <mergeCell ref="L112:M112"/>
    <mergeCell ref="B113:K113"/>
    <mergeCell ref="L113:M113"/>
    <mergeCell ref="E126:L126"/>
    <mergeCell ref="C126:D126"/>
    <mergeCell ref="B128:M128"/>
    <mergeCell ref="B129:M129"/>
    <mergeCell ref="A130:L130"/>
    <mergeCell ref="B131:K131"/>
    <mergeCell ref="L131:M131"/>
    <mergeCell ref="B132:K132"/>
    <mergeCell ref="L132:M132"/>
    <mergeCell ref="A117:L117"/>
    <mergeCell ref="C118:D118"/>
    <mergeCell ref="A122:L122"/>
    <mergeCell ref="B123:L123"/>
    <mergeCell ref="A124:M124"/>
    <mergeCell ref="B120:M120"/>
    <mergeCell ref="B121:M1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6"/>
  <sheetViews>
    <sheetView zoomScale="70" zoomScaleNormal="70" workbookViewId="0">
      <selection activeCell="F6" sqref="F6:F15"/>
    </sheetView>
  </sheetViews>
  <sheetFormatPr defaultRowHeight="15" x14ac:dyDescent="0.25"/>
  <cols>
    <col min="1" max="1" width="4.28515625" customWidth="1"/>
    <col min="2" max="2" width="16.85546875" customWidth="1"/>
    <col min="3" max="3" width="3.5703125" style="50" customWidth="1"/>
    <col min="4" max="4" width="6.28515625" customWidth="1"/>
    <col min="5" max="5" width="4.42578125" customWidth="1"/>
    <col min="6" max="6" width="6" bestFit="1" customWidth="1"/>
    <col min="7" max="7" width="4.42578125" customWidth="1"/>
    <col min="8" max="8" width="6.5703125" bestFit="1" customWidth="1"/>
    <col min="9" max="9" width="5.5703125" bestFit="1" customWidth="1"/>
    <col min="10" max="10" width="4.85546875" customWidth="1"/>
    <col min="11" max="11" width="36.7109375" customWidth="1"/>
    <col min="12" max="12" width="3.85546875" style="51" customWidth="1"/>
    <col min="13" max="13" width="8" customWidth="1"/>
  </cols>
  <sheetData>
    <row r="1" spans="1:14" s="1" customFormat="1" ht="15.75" customHeight="1" thickBot="1" x14ac:dyDescent="0.3">
      <c r="B1" s="205" t="s">
        <v>215</v>
      </c>
      <c r="C1" s="206"/>
      <c r="D1" s="206"/>
      <c r="E1" s="206"/>
      <c r="F1" s="206"/>
      <c r="G1" s="206"/>
      <c r="H1" s="206"/>
      <c r="I1" s="206"/>
      <c r="J1" s="206"/>
      <c r="K1" s="206"/>
      <c r="L1" s="277"/>
      <c r="M1"/>
    </row>
    <row r="2" spans="1:14" s="1" customFormat="1" ht="47.25" customHeight="1" thickBot="1" x14ac:dyDescent="0.3">
      <c r="A2" s="2"/>
      <c r="B2" s="3" t="s">
        <v>0</v>
      </c>
      <c r="C2" s="198">
        <v>1</v>
      </c>
      <c r="D2" s="199"/>
      <c r="E2" s="200" t="s">
        <v>1</v>
      </c>
      <c r="F2" s="201"/>
      <c r="G2" s="201"/>
      <c r="H2" s="201"/>
      <c r="I2" s="201"/>
      <c r="J2" s="201"/>
      <c r="K2" s="201"/>
      <c r="L2" s="201"/>
      <c r="M2" s="202">
        <v>44289</v>
      </c>
      <c r="N2" s="203"/>
    </row>
    <row r="3" spans="1:14" s="1" customFormat="1" ht="15" customHeight="1" x14ac:dyDescent="0.25">
      <c r="A3" s="4" t="s">
        <v>2</v>
      </c>
      <c r="B3" s="189" t="s">
        <v>3</v>
      </c>
      <c r="C3" s="189"/>
      <c r="D3" s="5" t="s">
        <v>4</v>
      </c>
      <c r="E3" s="6" t="s">
        <v>5</v>
      </c>
      <c r="F3" s="5" t="s">
        <v>6</v>
      </c>
      <c r="G3" s="5" t="s">
        <v>7</v>
      </c>
      <c r="H3" s="7" t="s">
        <v>8</v>
      </c>
      <c r="I3" s="8" t="s">
        <v>9</v>
      </c>
      <c r="J3" s="185" t="s">
        <v>10</v>
      </c>
      <c r="K3" s="189" t="s">
        <v>11</v>
      </c>
      <c r="L3" s="189"/>
      <c r="M3" s="193" t="s">
        <v>12</v>
      </c>
      <c r="N3" s="260" t="s">
        <v>143</v>
      </c>
    </row>
    <row r="4" spans="1:14" s="1" customFormat="1" ht="15.75" thickBot="1" x14ac:dyDescent="0.3">
      <c r="A4" s="9" t="s">
        <v>13</v>
      </c>
      <c r="B4" s="190"/>
      <c r="C4" s="190"/>
      <c r="D4" s="10" t="s">
        <v>14</v>
      </c>
      <c r="E4" s="11" t="s">
        <v>14</v>
      </c>
      <c r="F4" s="10" t="s">
        <v>15</v>
      </c>
      <c r="G4" s="10" t="s">
        <v>15</v>
      </c>
      <c r="H4" s="12" t="s">
        <v>15</v>
      </c>
      <c r="I4" s="10" t="s">
        <v>15</v>
      </c>
      <c r="J4" s="186"/>
      <c r="K4" s="190"/>
      <c r="L4" s="190"/>
      <c r="M4" s="194"/>
      <c r="N4" s="261"/>
    </row>
    <row r="5" spans="1:14" s="1" customFormat="1" ht="3.75" customHeight="1" x14ac:dyDescent="0.25">
      <c r="A5" s="204"/>
      <c r="B5" s="204"/>
      <c r="C5" s="204"/>
      <c r="D5" s="204"/>
      <c r="E5" s="204"/>
      <c r="F5" s="204"/>
      <c r="G5" s="204"/>
      <c r="H5" s="204"/>
      <c r="I5" s="204"/>
      <c r="J5" s="204"/>
      <c r="K5" s="204"/>
      <c r="L5" s="204"/>
      <c r="M5" s="118"/>
      <c r="N5" s="118"/>
    </row>
    <row r="6" spans="1:14" s="80" customFormat="1" ht="15" customHeight="1" x14ac:dyDescent="0.25">
      <c r="A6" s="14">
        <v>11</v>
      </c>
      <c r="B6" s="15" t="s">
        <v>144</v>
      </c>
      <c r="C6" s="16" t="s">
        <v>17</v>
      </c>
      <c r="D6" s="17">
        <v>10</v>
      </c>
      <c r="E6" s="18">
        <v>10</v>
      </c>
      <c r="F6" s="18">
        <f>'Оценка сложности этапов'!N4</f>
        <v>10</v>
      </c>
      <c r="G6" s="18">
        <v>0</v>
      </c>
      <c r="H6" s="19">
        <f t="shared" ref="H6:H14" si="0">F6+G6</f>
        <v>10</v>
      </c>
      <c r="I6" s="18">
        <v>0</v>
      </c>
      <c r="J6" s="18">
        <v>4</v>
      </c>
      <c r="K6" s="184" t="s">
        <v>153</v>
      </c>
      <c r="L6" s="184"/>
      <c r="M6" s="136">
        <v>0.38194444444444442</v>
      </c>
      <c r="N6" s="136">
        <v>0.38194444444444442</v>
      </c>
    </row>
    <row r="7" spans="1:14" s="80" customFormat="1" ht="15" customHeight="1" x14ac:dyDescent="0.25">
      <c r="A7" s="14">
        <v>12</v>
      </c>
      <c r="B7" s="125" t="s">
        <v>154</v>
      </c>
      <c r="C7" s="17" t="s">
        <v>17</v>
      </c>
      <c r="D7" s="17">
        <v>15</v>
      </c>
      <c r="E7" s="18">
        <v>15</v>
      </c>
      <c r="F7" s="18">
        <f>'Оценка сложности этапов'!O4</f>
        <v>20</v>
      </c>
      <c r="G7" s="18">
        <v>0</v>
      </c>
      <c r="H7" s="19">
        <f t="shared" si="0"/>
        <v>20</v>
      </c>
      <c r="I7" s="18">
        <v>0</v>
      </c>
      <c r="J7" s="18">
        <v>4</v>
      </c>
      <c r="K7" s="184" t="s">
        <v>155</v>
      </c>
      <c r="L7" s="184"/>
      <c r="M7" s="136">
        <v>0.3923611111111111</v>
      </c>
      <c r="N7" s="136">
        <v>0.3923611111111111</v>
      </c>
    </row>
    <row r="8" spans="1:14" s="80" customFormat="1" ht="15" customHeight="1" x14ac:dyDescent="0.25">
      <c r="A8" s="14">
        <v>13</v>
      </c>
      <c r="B8" s="100" t="s">
        <v>165</v>
      </c>
      <c r="C8" s="101"/>
      <c r="D8" s="102">
        <v>15</v>
      </c>
      <c r="E8" s="103">
        <v>15</v>
      </c>
      <c r="F8" s="103">
        <f>'Оценка сложности этапов'!P4</f>
        <v>20</v>
      </c>
      <c r="G8" s="103">
        <v>0</v>
      </c>
      <c r="H8" s="104">
        <f t="shared" si="0"/>
        <v>20</v>
      </c>
      <c r="I8" s="18">
        <v>35</v>
      </c>
      <c r="J8" s="18">
        <v>4</v>
      </c>
      <c r="K8" s="184" t="s">
        <v>164</v>
      </c>
      <c r="L8" s="184"/>
      <c r="M8" s="136">
        <v>0.40625</v>
      </c>
      <c r="N8" s="136">
        <v>0.40625</v>
      </c>
    </row>
    <row r="9" spans="1:14" s="80" customFormat="1" ht="15" customHeight="1" x14ac:dyDescent="0.25">
      <c r="A9" s="14">
        <v>14</v>
      </c>
      <c r="B9" s="106" t="s">
        <v>177</v>
      </c>
      <c r="C9" s="107"/>
      <c r="D9" s="102">
        <v>10</v>
      </c>
      <c r="E9" s="103">
        <v>2</v>
      </c>
      <c r="F9" s="103">
        <f>'Оценка сложности этапов'!Q4</f>
        <v>15</v>
      </c>
      <c r="G9" s="103">
        <f t="shared" ref="G9:G15" si="1">(D9-E9)*2</f>
        <v>16</v>
      </c>
      <c r="H9" s="104">
        <f t="shared" si="0"/>
        <v>31</v>
      </c>
      <c r="I9" s="18">
        <v>0</v>
      </c>
      <c r="J9" s="18">
        <v>4</v>
      </c>
      <c r="K9" s="184" t="s">
        <v>185</v>
      </c>
      <c r="L9" s="184"/>
      <c r="M9" s="136">
        <v>0.4201388888888889</v>
      </c>
      <c r="N9" s="136">
        <v>0.4201388888888889</v>
      </c>
    </row>
    <row r="10" spans="1:14" s="80" customFormat="1" ht="15" customHeight="1" x14ac:dyDescent="0.25">
      <c r="A10" s="14">
        <v>15</v>
      </c>
      <c r="B10" s="112" t="s">
        <v>186</v>
      </c>
      <c r="C10" s="102"/>
      <c r="D10" s="102">
        <v>15</v>
      </c>
      <c r="E10" s="103">
        <v>10</v>
      </c>
      <c r="F10" s="103">
        <f>'Оценка сложности этапов'!R4</f>
        <v>30</v>
      </c>
      <c r="G10" s="103">
        <f t="shared" si="1"/>
        <v>10</v>
      </c>
      <c r="H10" s="104">
        <f>F10+G10</f>
        <v>40</v>
      </c>
      <c r="I10" s="18">
        <v>0</v>
      </c>
      <c r="J10" s="18">
        <v>4</v>
      </c>
      <c r="K10" s="184" t="s">
        <v>187</v>
      </c>
      <c r="L10" s="184"/>
      <c r="M10" s="136">
        <v>0.47222222222222227</v>
      </c>
      <c r="N10" s="136">
        <v>0.4861111111111111</v>
      </c>
    </row>
    <row r="11" spans="1:14" s="80" customFormat="1" ht="15" customHeight="1" x14ac:dyDescent="0.25">
      <c r="A11" s="14">
        <v>16</v>
      </c>
      <c r="B11" s="124" t="s">
        <v>195</v>
      </c>
      <c r="C11" s="144"/>
      <c r="D11" s="103">
        <v>25</v>
      </c>
      <c r="E11" s="103">
        <v>15</v>
      </c>
      <c r="F11" s="103">
        <f>'Оценка сложности этапов'!S4</f>
        <v>40</v>
      </c>
      <c r="G11" s="103">
        <f t="shared" si="1"/>
        <v>20</v>
      </c>
      <c r="H11" s="104">
        <f>F11+G11</f>
        <v>60</v>
      </c>
      <c r="I11" s="18">
        <v>20</v>
      </c>
      <c r="J11" s="18">
        <v>4</v>
      </c>
      <c r="K11" s="184" t="s">
        <v>194</v>
      </c>
      <c r="L11" s="184"/>
      <c r="M11" s="136">
        <v>0.4826388888888889</v>
      </c>
      <c r="N11" s="136">
        <v>0.5</v>
      </c>
    </row>
    <row r="12" spans="1:14" s="80" customFormat="1" ht="27" customHeight="1" x14ac:dyDescent="0.25">
      <c r="A12" s="14">
        <v>17</v>
      </c>
      <c r="B12" s="145" t="s">
        <v>228</v>
      </c>
      <c r="C12" s="146"/>
      <c r="D12" s="102">
        <v>30</v>
      </c>
      <c r="E12" s="103">
        <v>20</v>
      </c>
      <c r="F12" s="103">
        <f>'Оценка сложности этапов'!T4</f>
        <v>40</v>
      </c>
      <c r="G12" s="103">
        <f t="shared" si="1"/>
        <v>20</v>
      </c>
      <c r="H12" s="104">
        <f>F12+G12</f>
        <v>60</v>
      </c>
      <c r="I12" s="18">
        <v>20</v>
      </c>
      <c r="J12" s="18">
        <v>4</v>
      </c>
      <c r="K12" s="197" t="s">
        <v>203</v>
      </c>
      <c r="L12" s="197"/>
      <c r="M12" s="136">
        <v>0.49305555555555558</v>
      </c>
      <c r="N12" s="136">
        <v>0.51388888888888895</v>
      </c>
    </row>
    <row r="13" spans="1:14" s="80" customFormat="1" ht="15" customHeight="1" x14ac:dyDescent="0.25">
      <c r="A13" s="14">
        <v>18</v>
      </c>
      <c r="B13" s="123" t="s">
        <v>211</v>
      </c>
      <c r="C13" s="107"/>
      <c r="D13" s="102">
        <v>20</v>
      </c>
      <c r="E13" s="103">
        <v>15</v>
      </c>
      <c r="F13" s="103">
        <f>'Оценка сложности этапов'!U4</f>
        <v>30</v>
      </c>
      <c r="G13" s="103">
        <f t="shared" si="1"/>
        <v>10</v>
      </c>
      <c r="H13" s="104">
        <f>F13+G13</f>
        <v>40</v>
      </c>
      <c r="I13" s="18">
        <v>0</v>
      </c>
      <c r="J13" s="18">
        <v>4</v>
      </c>
      <c r="K13" s="184" t="s">
        <v>212</v>
      </c>
      <c r="L13" s="184"/>
      <c r="M13" s="136">
        <v>0.51736111111111105</v>
      </c>
      <c r="N13" s="136">
        <v>0.53125</v>
      </c>
    </row>
    <row r="14" spans="1:14" s="80" customFormat="1" ht="15" customHeight="1" x14ac:dyDescent="0.25">
      <c r="A14" s="14">
        <v>19</v>
      </c>
      <c r="B14" s="124" t="s">
        <v>216</v>
      </c>
      <c r="C14" s="102" t="s">
        <v>17</v>
      </c>
      <c r="D14" s="102">
        <v>15</v>
      </c>
      <c r="E14" s="103">
        <v>15</v>
      </c>
      <c r="F14" s="103">
        <f>'Оценка сложности этапов'!V4</f>
        <v>15</v>
      </c>
      <c r="G14" s="103">
        <f t="shared" si="1"/>
        <v>0</v>
      </c>
      <c r="H14" s="104">
        <f t="shared" si="0"/>
        <v>15</v>
      </c>
      <c r="I14" s="18">
        <v>0</v>
      </c>
      <c r="J14" s="18">
        <v>4</v>
      </c>
      <c r="K14" s="184" t="s">
        <v>217</v>
      </c>
      <c r="L14" s="184"/>
      <c r="M14" s="136">
        <v>0.53472222222222221</v>
      </c>
      <c r="N14" s="136">
        <v>0.54166666666666663</v>
      </c>
    </row>
    <row r="15" spans="1:14" s="80" customFormat="1" ht="15" customHeight="1" x14ac:dyDescent="0.25">
      <c r="A15" s="14">
        <v>20</v>
      </c>
      <c r="B15" s="126" t="s">
        <v>243</v>
      </c>
      <c r="C15" s="127"/>
      <c r="D15" s="102">
        <v>10</v>
      </c>
      <c r="E15" s="103">
        <v>10</v>
      </c>
      <c r="F15" s="103">
        <f>'Оценка сложности этапов'!W4</f>
        <v>5</v>
      </c>
      <c r="G15" s="103">
        <f t="shared" si="1"/>
        <v>0</v>
      </c>
      <c r="H15" s="104">
        <f>F15+G15</f>
        <v>5</v>
      </c>
      <c r="I15" s="18">
        <v>0</v>
      </c>
      <c r="J15" s="18">
        <v>1</v>
      </c>
      <c r="K15" s="184" t="s">
        <v>218</v>
      </c>
      <c r="L15" s="184"/>
      <c r="M15" s="136">
        <v>0.55208333333333337</v>
      </c>
      <c r="N15" s="136">
        <v>0.55208333333333337</v>
      </c>
    </row>
    <row r="16" spans="1:14" s="1" customFormat="1" ht="6" customHeight="1" thickBot="1" x14ac:dyDescent="0.3">
      <c r="A16" s="14" t="s">
        <v>17</v>
      </c>
      <c r="B16" s="21"/>
      <c r="C16" s="22"/>
      <c r="D16" s="22"/>
      <c r="E16" s="22"/>
      <c r="F16" s="22"/>
      <c r="G16" s="22"/>
      <c r="H16" s="22"/>
      <c r="I16" s="22"/>
      <c r="J16" s="22"/>
      <c r="K16" s="23"/>
      <c r="L16" s="24"/>
      <c r="M16" s="137"/>
    </row>
    <row r="17" spans="1:26" s="1" customFormat="1" ht="18.75" thickBot="1" x14ac:dyDescent="0.3">
      <c r="A17" s="25"/>
      <c r="B17" s="26" t="s">
        <v>19</v>
      </c>
      <c r="C17" s="27"/>
      <c r="D17" s="28">
        <f>SUM(D6:D15)</f>
        <v>165</v>
      </c>
      <c r="E17" s="29"/>
      <c r="F17" s="30">
        <f>SUM(F5:F16)</f>
        <v>225</v>
      </c>
      <c r="G17" s="30">
        <f>SUM(G5:G16)</f>
        <v>76</v>
      </c>
      <c r="H17" s="31">
        <f>SUM(H5:H16)</f>
        <v>301</v>
      </c>
      <c r="I17" s="30">
        <f>SUM(I5:I16)</f>
        <v>75</v>
      </c>
      <c r="J17" s="32"/>
      <c r="K17" s="187" t="s">
        <v>20</v>
      </c>
      <c r="L17" s="188"/>
      <c r="M17" s="195">
        <f>H17</f>
        <v>301</v>
      </c>
      <c r="N17" s="196"/>
    </row>
    <row r="18" spans="1:26" s="1" customFormat="1" ht="4.5" customHeight="1" x14ac:dyDescent="0.25">
      <c r="A18" s="34"/>
      <c r="B18" s="35"/>
      <c r="C18" s="34"/>
      <c r="D18" s="35"/>
      <c r="E18" s="35"/>
      <c r="F18" s="35"/>
      <c r="G18" s="35"/>
      <c r="H18" s="35"/>
      <c r="I18" s="35"/>
      <c r="J18" s="35"/>
      <c r="K18" s="36"/>
      <c r="L18" s="37"/>
      <c r="M18" s="34"/>
    </row>
    <row r="19" spans="1:26" s="1" customFormat="1" ht="19.5" x14ac:dyDescent="0.25">
      <c r="A19" s="35"/>
      <c r="B19" s="207" t="s">
        <v>36</v>
      </c>
      <c r="C19" s="208"/>
      <c r="D19" s="208"/>
      <c r="E19" s="208"/>
      <c r="F19" s="208"/>
      <c r="G19" s="208"/>
      <c r="H19" s="208"/>
      <c r="I19" s="208"/>
      <c r="J19" s="208"/>
      <c r="K19" s="208"/>
      <c r="L19" s="209"/>
      <c r="M19" s="38"/>
    </row>
    <row r="20" spans="1:26" s="1" customFormat="1" ht="30" customHeight="1" x14ac:dyDescent="0.25">
      <c r="A20" s="210" t="s">
        <v>146</v>
      </c>
      <c r="B20" s="254"/>
      <c r="C20" s="254"/>
      <c r="D20" s="254"/>
      <c r="E20" s="254"/>
      <c r="F20" s="254"/>
      <c r="G20" s="254"/>
      <c r="H20" s="254"/>
      <c r="I20" s="254"/>
      <c r="J20" s="254"/>
      <c r="K20" s="254"/>
      <c r="L20" s="254"/>
      <c r="M20" s="254"/>
    </row>
    <row r="21" spans="1:26" s="1" customFormat="1" ht="28.5" customHeight="1" x14ac:dyDescent="0.25">
      <c r="A21" s="210" t="s">
        <v>147</v>
      </c>
      <c r="B21" s="254"/>
      <c r="C21" s="254"/>
      <c r="D21" s="254"/>
      <c r="E21" s="254"/>
      <c r="F21" s="254"/>
      <c r="G21" s="254"/>
      <c r="H21" s="254"/>
      <c r="I21" s="254"/>
      <c r="J21" s="254"/>
      <c r="K21" s="254"/>
      <c r="L21" s="254"/>
      <c r="M21" s="254"/>
    </row>
    <row r="22" spans="1:26" s="1" customFormat="1" ht="6.75" customHeight="1" x14ac:dyDescent="0.25">
      <c r="A22" s="34"/>
      <c r="B22" s="35"/>
      <c r="C22" s="34"/>
      <c r="D22" s="35"/>
      <c r="E22" s="35"/>
      <c r="F22" s="35"/>
      <c r="G22" s="35"/>
      <c r="H22" s="35"/>
      <c r="I22" s="35"/>
      <c r="J22" s="35"/>
      <c r="K22" s="36"/>
      <c r="L22" s="37"/>
      <c r="M22" s="34"/>
    </row>
    <row r="23" spans="1:26" s="1" customFormat="1" ht="19.5" x14ac:dyDescent="0.25">
      <c r="A23" s="35"/>
      <c r="B23" s="207" t="s">
        <v>21</v>
      </c>
      <c r="C23" s="208"/>
      <c r="D23" s="208"/>
      <c r="E23" s="208"/>
      <c r="F23" s="208"/>
      <c r="G23" s="208"/>
      <c r="H23" s="208"/>
      <c r="I23" s="208"/>
      <c r="J23" s="208"/>
      <c r="K23" s="208"/>
      <c r="L23" s="209"/>
      <c r="M23" s="38"/>
    </row>
    <row r="24" spans="1:26" s="1" customFormat="1" ht="30" customHeight="1" x14ac:dyDescent="0.25">
      <c r="A24" s="210" t="s">
        <v>148</v>
      </c>
      <c r="B24" s="254"/>
      <c r="C24" s="254"/>
      <c r="D24" s="254"/>
      <c r="E24" s="254"/>
      <c r="F24" s="254"/>
      <c r="G24" s="254"/>
      <c r="H24" s="254"/>
      <c r="I24" s="254"/>
      <c r="J24" s="254"/>
      <c r="K24" s="254"/>
      <c r="L24" s="254"/>
      <c r="M24" s="254"/>
    </row>
    <row r="25" spans="1:26" s="1" customFormat="1" ht="29.25" customHeight="1" x14ac:dyDescent="0.25">
      <c r="A25" s="245" t="s">
        <v>188</v>
      </c>
      <c r="B25" s="282"/>
      <c r="C25" s="282"/>
      <c r="D25" s="282"/>
      <c r="E25" s="282"/>
      <c r="F25" s="282"/>
      <c r="G25" s="282"/>
      <c r="H25" s="282"/>
      <c r="I25" s="282"/>
      <c r="J25" s="282"/>
      <c r="K25" s="282"/>
      <c r="L25" s="282"/>
      <c r="M25" s="283"/>
    </row>
    <row r="26" spans="1:26" s="1" customFormat="1" ht="42" customHeight="1" x14ac:dyDescent="0.25">
      <c r="A26" s="210" t="s">
        <v>149</v>
      </c>
      <c r="B26" s="254"/>
      <c r="C26" s="254"/>
      <c r="D26" s="254"/>
      <c r="E26" s="254"/>
      <c r="F26" s="254"/>
      <c r="G26" s="254"/>
      <c r="H26" s="254"/>
      <c r="I26" s="254"/>
      <c r="J26" s="254"/>
      <c r="K26" s="254"/>
      <c r="L26" s="254"/>
      <c r="M26" s="254"/>
    </row>
    <row r="27" spans="1:26" s="1" customFormat="1" ht="15.75" thickBot="1" x14ac:dyDescent="0.3">
      <c r="A27" s="34"/>
      <c r="B27" s="35"/>
      <c r="C27" s="34"/>
      <c r="D27" s="35"/>
      <c r="E27" s="35"/>
      <c r="F27" s="35"/>
      <c r="G27" s="35"/>
      <c r="H27" s="35"/>
      <c r="I27" s="35"/>
      <c r="J27" s="35"/>
      <c r="K27" s="36"/>
      <c r="L27" s="37"/>
      <c r="M27" s="34"/>
    </row>
    <row r="28" spans="1:26" s="1" customFormat="1" ht="25.5" thickBot="1" x14ac:dyDescent="0.3">
      <c r="A28" s="39"/>
      <c r="B28" s="40" t="s">
        <v>0</v>
      </c>
      <c r="C28" s="265">
        <f>C2</f>
        <v>1</v>
      </c>
      <c r="D28" s="266"/>
      <c r="E28" s="267" t="s">
        <v>25</v>
      </c>
      <c r="F28" s="268"/>
      <c r="G28" s="268"/>
      <c r="H28" s="268"/>
      <c r="I28" s="268"/>
      <c r="J28" s="268"/>
      <c r="K28" s="268"/>
      <c r="L28" s="269"/>
      <c r="M28" s="41"/>
    </row>
    <row r="29" spans="1:26" s="1" customFormat="1" ht="5.25" customHeight="1" x14ac:dyDescent="0.25">
      <c r="A29" s="34"/>
      <c r="B29" s="35"/>
      <c r="C29" s="34"/>
      <c r="D29" s="35"/>
      <c r="E29" s="35"/>
      <c r="F29" s="35"/>
      <c r="G29" s="35"/>
      <c r="H29" s="35"/>
      <c r="I29" s="35"/>
      <c r="J29" s="35"/>
      <c r="K29" s="36"/>
      <c r="L29" s="37"/>
      <c r="M29" s="34"/>
    </row>
    <row r="30" spans="1:26" s="1" customFormat="1" ht="19.5" x14ac:dyDescent="0.25">
      <c r="A30" s="35"/>
      <c r="B30" s="207" t="s">
        <v>21</v>
      </c>
      <c r="C30" s="208"/>
      <c r="D30" s="208"/>
      <c r="E30" s="208"/>
      <c r="F30" s="208"/>
      <c r="G30" s="208"/>
      <c r="H30" s="208"/>
      <c r="I30" s="208"/>
      <c r="J30" s="208"/>
      <c r="K30" s="208"/>
      <c r="L30" s="209"/>
      <c r="M30" s="38"/>
    </row>
    <row r="31" spans="1:26" s="1" customFormat="1" ht="156.75" customHeight="1" x14ac:dyDescent="0.25">
      <c r="A31" s="270" t="s">
        <v>26</v>
      </c>
      <c r="B31" s="271"/>
      <c r="C31" s="271"/>
      <c r="D31" s="271"/>
      <c r="E31" s="271"/>
      <c r="F31" s="271"/>
      <c r="G31" s="271"/>
      <c r="H31" s="271"/>
      <c r="I31" s="271"/>
      <c r="J31" s="271"/>
      <c r="K31" s="271"/>
      <c r="L31" s="271"/>
      <c r="M31" s="272"/>
      <c r="X31" s="78"/>
      <c r="Z31" s="79"/>
    </row>
    <row r="32" spans="1:26" s="1" customFormat="1" ht="117" customHeight="1" x14ac:dyDescent="0.25">
      <c r="A32" s="270" t="s">
        <v>27</v>
      </c>
      <c r="B32" s="273"/>
      <c r="C32" s="273"/>
      <c r="D32" s="273"/>
      <c r="E32" s="273"/>
      <c r="F32" s="273"/>
      <c r="G32" s="273"/>
      <c r="H32" s="273"/>
      <c r="I32" s="273"/>
      <c r="J32" s="273"/>
      <c r="K32" s="273"/>
      <c r="L32" s="273"/>
      <c r="M32" s="274"/>
    </row>
    <row r="33" spans="1:13" s="1" customFormat="1" ht="15.75" thickBot="1" x14ac:dyDescent="0.3">
      <c r="A33" s="34"/>
      <c r="B33" s="35"/>
      <c r="C33" s="34"/>
      <c r="D33" s="35"/>
      <c r="E33" s="35"/>
      <c r="F33" s="35"/>
      <c r="G33" s="35"/>
      <c r="H33" s="35"/>
      <c r="I33" s="35"/>
      <c r="J33" s="35"/>
      <c r="K33" s="36"/>
      <c r="L33" s="37"/>
      <c r="M33" s="34"/>
    </row>
    <row r="34" spans="1:13" s="1" customFormat="1" ht="25.5" thickBot="1" x14ac:dyDescent="0.3">
      <c r="A34" s="39"/>
      <c r="B34" s="43" t="s">
        <v>28</v>
      </c>
      <c r="C34" s="236">
        <f>A6</f>
        <v>11</v>
      </c>
      <c r="D34" s="237"/>
      <c r="E34" s="217" t="str">
        <f>B6</f>
        <v>ОТКРЫТИЕ</v>
      </c>
      <c r="F34" s="238"/>
      <c r="G34" s="238"/>
      <c r="H34" s="238"/>
      <c r="I34" s="238"/>
      <c r="J34" s="238"/>
      <c r="K34" s="238"/>
      <c r="L34" s="239"/>
      <c r="M34" s="41"/>
    </row>
    <row r="35" spans="1:13" s="1" customFormat="1" ht="4.5" customHeight="1" x14ac:dyDescent="0.25">
      <c r="A35" s="225"/>
      <c r="B35" s="232"/>
      <c r="C35" s="232"/>
      <c r="D35" s="232"/>
      <c r="E35" s="232"/>
      <c r="F35" s="232"/>
      <c r="G35" s="232"/>
      <c r="H35" s="232"/>
      <c r="I35" s="232"/>
      <c r="J35" s="232"/>
      <c r="K35" s="232"/>
      <c r="L35" s="232"/>
      <c r="M35" s="119"/>
    </row>
    <row r="36" spans="1:13" s="1" customFormat="1" ht="18" customHeight="1" x14ac:dyDescent="0.25">
      <c r="A36" s="121" t="s">
        <v>2</v>
      </c>
      <c r="B36" s="233" t="s">
        <v>29</v>
      </c>
      <c r="C36" s="233"/>
      <c r="D36" s="233"/>
      <c r="E36" s="233"/>
      <c r="F36" s="233"/>
      <c r="G36" s="233"/>
      <c r="H36" s="233"/>
      <c r="I36" s="233"/>
      <c r="J36" s="233"/>
      <c r="K36" s="234"/>
      <c r="L36" s="234"/>
      <c r="M36" s="120"/>
    </row>
    <row r="37" spans="1:13" s="1" customFormat="1" x14ac:dyDescent="0.25">
      <c r="A37" s="47">
        <v>1</v>
      </c>
      <c r="B37" s="240" t="s">
        <v>150</v>
      </c>
      <c r="C37" s="252"/>
      <c r="D37" s="252"/>
      <c r="E37" s="252"/>
      <c r="F37" s="252"/>
      <c r="G37" s="252"/>
      <c r="H37" s="252"/>
      <c r="I37" s="252"/>
      <c r="J37" s="252"/>
      <c r="K37" s="252"/>
      <c r="L37" s="252"/>
      <c r="M37" s="252"/>
    </row>
    <row r="38" spans="1:13" s="1" customFormat="1" x14ac:dyDescent="0.25">
      <c r="A38" s="47">
        <v>2</v>
      </c>
      <c r="B38" s="240" t="s">
        <v>151</v>
      </c>
      <c r="C38" s="252"/>
      <c r="D38" s="252"/>
      <c r="E38" s="252"/>
      <c r="F38" s="252"/>
      <c r="G38" s="252"/>
      <c r="H38" s="252"/>
      <c r="I38" s="252"/>
      <c r="J38" s="252"/>
      <c r="K38" s="252"/>
      <c r="L38" s="252"/>
      <c r="M38" s="252"/>
    </row>
    <row r="39" spans="1:13" s="1" customFormat="1" ht="5.25" customHeight="1" x14ac:dyDescent="0.25">
      <c r="A39" s="235"/>
      <c r="B39" s="225"/>
      <c r="C39" s="225"/>
      <c r="D39" s="225"/>
      <c r="E39" s="225"/>
      <c r="F39" s="225"/>
      <c r="G39" s="225"/>
      <c r="H39" s="225"/>
      <c r="I39" s="225"/>
      <c r="J39" s="225"/>
      <c r="K39" s="225"/>
      <c r="L39" s="225"/>
      <c r="M39" s="119"/>
    </row>
    <row r="40" spans="1:13" s="1" customFormat="1" ht="17.25" customHeight="1" x14ac:dyDescent="0.25">
      <c r="A40" s="121" t="s">
        <v>2</v>
      </c>
      <c r="B40" s="226" t="s">
        <v>84</v>
      </c>
      <c r="C40" s="227"/>
      <c r="D40" s="227"/>
      <c r="E40" s="227"/>
      <c r="F40" s="227"/>
      <c r="G40" s="227"/>
      <c r="H40" s="227"/>
      <c r="I40" s="227"/>
      <c r="J40" s="227"/>
      <c r="K40" s="228"/>
      <c r="L40" s="229" t="s">
        <v>31</v>
      </c>
      <c r="M40" s="230"/>
    </row>
    <row r="41" spans="1:13" s="1" customFormat="1" ht="15" customHeight="1" x14ac:dyDescent="0.25">
      <c r="A41" s="49">
        <v>1</v>
      </c>
      <c r="B41" s="212" t="s">
        <v>152</v>
      </c>
      <c r="C41" s="213"/>
      <c r="D41" s="213"/>
      <c r="E41" s="213"/>
      <c r="F41" s="213"/>
      <c r="G41" s="213"/>
      <c r="H41" s="213"/>
      <c r="I41" s="213"/>
      <c r="J41" s="213"/>
      <c r="K41" s="214"/>
      <c r="L41" s="215">
        <v>10</v>
      </c>
      <c r="M41" s="216"/>
    </row>
    <row r="42" spans="1:13" s="80" customFormat="1" ht="15.75" thickBot="1" x14ac:dyDescent="0.3">
      <c r="A42" s="235"/>
      <c r="B42" s="235"/>
      <c r="C42" s="235"/>
      <c r="D42" s="235"/>
      <c r="E42" s="235"/>
      <c r="F42" s="235"/>
      <c r="G42" s="235"/>
      <c r="H42" s="235"/>
      <c r="I42" s="235"/>
      <c r="J42" s="235"/>
      <c r="K42" s="235"/>
      <c r="L42" s="225"/>
      <c r="M42" s="119"/>
    </row>
    <row r="43" spans="1:13" s="80" customFormat="1" ht="25.5" thickBot="1" x14ac:dyDescent="0.3">
      <c r="A43" s="98"/>
      <c r="B43" s="43" t="s">
        <v>28</v>
      </c>
      <c r="C43" s="236">
        <f>A7</f>
        <v>12</v>
      </c>
      <c r="D43" s="237"/>
      <c r="E43" s="217" t="str">
        <f>B7</f>
        <v>ШМОН</v>
      </c>
      <c r="F43" s="238"/>
      <c r="G43" s="238"/>
      <c r="H43" s="238"/>
      <c r="I43" s="238"/>
      <c r="J43" s="238"/>
      <c r="K43" s="238"/>
      <c r="L43" s="239"/>
      <c r="M43" s="99"/>
    </row>
    <row r="44" spans="1:13" s="80" customFormat="1" ht="4.5" customHeight="1" x14ac:dyDescent="0.25">
      <c r="A44" s="225"/>
      <c r="B44" s="232"/>
      <c r="C44" s="232"/>
      <c r="D44" s="232"/>
      <c r="E44" s="232"/>
      <c r="F44" s="232"/>
      <c r="G44" s="232"/>
      <c r="H44" s="232"/>
      <c r="I44" s="232"/>
      <c r="J44" s="232"/>
      <c r="K44" s="232"/>
      <c r="L44" s="232"/>
      <c r="M44" s="119"/>
    </row>
    <row r="45" spans="1:13" s="80" customFormat="1" ht="18" customHeight="1" x14ac:dyDescent="0.25">
      <c r="A45" s="121" t="s">
        <v>2</v>
      </c>
      <c r="B45" s="233" t="s">
        <v>156</v>
      </c>
      <c r="C45" s="233"/>
      <c r="D45" s="233"/>
      <c r="E45" s="233"/>
      <c r="F45" s="233"/>
      <c r="G45" s="233"/>
      <c r="H45" s="233"/>
      <c r="I45" s="233"/>
      <c r="J45" s="233"/>
      <c r="K45" s="234"/>
      <c r="L45" s="234"/>
      <c r="M45" s="120"/>
    </row>
    <row r="46" spans="1:13" s="80" customFormat="1" x14ac:dyDescent="0.25">
      <c r="A46" s="47">
        <v>1</v>
      </c>
      <c r="B46" s="240" t="s">
        <v>157</v>
      </c>
      <c r="C46" s="241"/>
      <c r="D46" s="241"/>
      <c r="E46" s="241"/>
      <c r="F46" s="241"/>
      <c r="G46" s="241"/>
      <c r="H46" s="241"/>
      <c r="I46" s="241"/>
      <c r="J46" s="241"/>
      <c r="K46" s="241"/>
      <c r="L46" s="241"/>
      <c r="M46" s="241"/>
    </row>
    <row r="47" spans="1:13" s="80" customFormat="1" ht="5.25" customHeight="1" x14ac:dyDescent="0.25">
      <c r="A47" s="235"/>
      <c r="B47" s="225"/>
      <c r="C47" s="225"/>
      <c r="D47" s="225"/>
      <c r="E47" s="225"/>
      <c r="F47" s="225"/>
      <c r="G47" s="225"/>
      <c r="H47" s="225"/>
      <c r="I47" s="225"/>
      <c r="J47" s="225"/>
      <c r="K47" s="225"/>
      <c r="L47" s="225"/>
      <c r="M47" s="119"/>
    </row>
    <row r="48" spans="1:13" s="80" customFormat="1" ht="18" customHeight="1" x14ac:dyDescent="0.25">
      <c r="A48" s="121" t="s">
        <v>2</v>
      </c>
      <c r="B48" s="233" t="s">
        <v>29</v>
      </c>
      <c r="C48" s="233"/>
      <c r="D48" s="233"/>
      <c r="E48" s="233"/>
      <c r="F48" s="233"/>
      <c r="G48" s="233"/>
      <c r="H48" s="233"/>
      <c r="I48" s="233"/>
      <c r="J48" s="233"/>
      <c r="K48" s="234"/>
      <c r="L48" s="234"/>
      <c r="M48" s="120"/>
    </row>
    <row r="49" spans="1:13" s="80" customFormat="1" ht="17.25" customHeight="1" x14ac:dyDescent="0.25">
      <c r="A49" s="47">
        <v>1</v>
      </c>
      <c r="B49" s="240" t="s">
        <v>158</v>
      </c>
      <c r="C49" s="241"/>
      <c r="D49" s="241"/>
      <c r="E49" s="241"/>
      <c r="F49" s="241"/>
      <c r="G49" s="241"/>
      <c r="H49" s="241"/>
      <c r="I49" s="241"/>
      <c r="J49" s="241"/>
      <c r="K49" s="241"/>
      <c r="L49" s="241"/>
      <c r="M49" s="241"/>
    </row>
    <row r="50" spans="1:13" s="80" customFormat="1" x14ac:dyDescent="0.25">
      <c r="A50" s="47">
        <v>2</v>
      </c>
      <c r="B50" s="240" t="s">
        <v>159</v>
      </c>
      <c r="C50" s="241"/>
      <c r="D50" s="241"/>
      <c r="E50" s="241"/>
      <c r="F50" s="241"/>
      <c r="G50" s="241"/>
      <c r="H50" s="241"/>
      <c r="I50" s="241"/>
      <c r="J50" s="241"/>
      <c r="K50" s="241"/>
      <c r="L50" s="241"/>
      <c r="M50" s="241"/>
    </row>
    <row r="51" spans="1:13" s="80" customFormat="1" ht="6.75" customHeight="1" x14ac:dyDescent="0.25">
      <c r="A51" s="278"/>
      <c r="B51" s="278"/>
      <c r="C51" s="278"/>
      <c r="D51" s="278"/>
      <c r="E51" s="278"/>
      <c r="F51" s="278"/>
      <c r="G51" s="278"/>
      <c r="H51" s="278"/>
      <c r="I51" s="278"/>
      <c r="J51" s="278"/>
      <c r="K51" s="278"/>
      <c r="L51" s="278"/>
      <c r="M51" s="119"/>
    </row>
    <row r="52" spans="1:13" s="80" customFormat="1" ht="17.25" customHeight="1" x14ac:dyDescent="0.25">
      <c r="A52" s="121" t="s">
        <v>2</v>
      </c>
      <c r="B52" s="226" t="s">
        <v>84</v>
      </c>
      <c r="C52" s="227"/>
      <c r="D52" s="227"/>
      <c r="E52" s="227"/>
      <c r="F52" s="227"/>
      <c r="G52" s="227"/>
      <c r="H52" s="227"/>
      <c r="I52" s="227"/>
      <c r="J52" s="227"/>
      <c r="K52" s="228"/>
      <c r="L52" s="229" t="s">
        <v>31</v>
      </c>
      <c r="M52" s="230"/>
    </row>
    <row r="53" spans="1:13" s="80" customFormat="1" ht="15" customHeight="1" x14ac:dyDescent="0.25">
      <c r="A53" s="49">
        <v>1</v>
      </c>
      <c r="B53" s="212" t="s">
        <v>160</v>
      </c>
      <c r="C53" s="213"/>
      <c r="D53" s="213"/>
      <c r="E53" s="213"/>
      <c r="F53" s="213"/>
      <c r="G53" s="213"/>
      <c r="H53" s="213"/>
      <c r="I53" s="213"/>
      <c r="J53" s="213"/>
      <c r="K53" s="214"/>
      <c r="L53" s="215">
        <v>1</v>
      </c>
      <c r="M53" s="216"/>
    </row>
    <row r="54" spans="1:13" s="80" customFormat="1" ht="15" customHeight="1" x14ac:dyDescent="0.25">
      <c r="A54" s="49">
        <v>2</v>
      </c>
      <c r="B54" s="212" t="s">
        <v>161</v>
      </c>
      <c r="C54" s="213"/>
      <c r="D54" s="213"/>
      <c r="E54" s="213"/>
      <c r="F54" s="213"/>
      <c r="G54" s="213"/>
      <c r="H54" s="213"/>
      <c r="I54" s="213"/>
      <c r="J54" s="213"/>
      <c r="K54" s="214"/>
      <c r="L54" s="215">
        <v>2</v>
      </c>
      <c r="M54" s="216"/>
    </row>
    <row r="55" spans="1:13" s="80" customFormat="1" ht="15" customHeight="1" x14ac:dyDescent="0.25">
      <c r="A55" s="49">
        <v>3</v>
      </c>
      <c r="B55" s="212" t="s">
        <v>162</v>
      </c>
      <c r="C55" s="213"/>
      <c r="D55" s="213"/>
      <c r="E55" s="213"/>
      <c r="F55" s="213"/>
      <c r="G55" s="213"/>
      <c r="H55" s="213"/>
      <c r="I55" s="213"/>
      <c r="J55" s="213"/>
      <c r="K55" s="214"/>
      <c r="L55" s="215" t="s">
        <v>163</v>
      </c>
      <c r="M55" s="216"/>
    </row>
    <row r="56" spans="1:13" s="80" customFormat="1" ht="15.75" thickBot="1" x14ac:dyDescent="0.3">
      <c r="A56" s="235"/>
      <c r="B56" s="225"/>
      <c r="C56" s="225"/>
      <c r="D56" s="225"/>
      <c r="E56" s="225"/>
      <c r="F56" s="225"/>
      <c r="G56" s="225"/>
      <c r="H56" s="225"/>
      <c r="I56" s="225"/>
      <c r="J56" s="225"/>
      <c r="K56" s="225"/>
      <c r="L56" s="225"/>
      <c r="M56" s="119"/>
    </row>
    <row r="57" spans="1:13" s="80" customFormat="1" ht="25.5" thickBot="1" x14ac:dyDescent="0.3">
      <c r="A57" s="98"/>
      <c r="B57" s="43" t="s">
        <v>28</v>
      </c>
      <c r="C57" s="236">
        <f>A8</f>
        <v>13</v>
      </c>
      <c r="D57" s="237"/>
      <c r="E57" s="217" t="str">
        <f>B8</f>
        <v>УЗЛЫ</v>
      </c>
      <c r="F57" s="238"/>
      <c r="G57" s="238"/>
      <c r="H57" s="238"/>
      <c r="I57" s="238"/>
      <c r="J57" s="238"/>
      <c r="K57" s="238"/>
      <c r="L57" s="239"/>
      <c r="M57" s="99"/>
    </row>
    <row r="58" spans="1:13" s="80" customFormat="1" ht="4.5" customHeight="1" x14ac:dyDescent="0.25">
      <c r="A58" s="225"/>
      <c r="B58" s="232"/>
      <c r="C58" s="232"/>
      <c r="D58" s="232"/>
      <c r="E58" s="232"/>
      <c r="F58" s="232"/>
      <c r="G58" s="232"/>
      <c r="H58" s="232"/>
      <c r="I58" s="232"/>
      <c r="J58" s="232"/>
      <c r="K58" s="232"/>
      <c r="L58" s="232"/>
      <c r="M58" s="119"/>
    </row>
    <row r="59" spans="1:13" s="80" customFormat="1" ht="18" customHeight="1" x14ac:dyDescent="0.25">
      <c r="A59" s="121" t="s">
        <v>2</v>
      </c>
      <c r="B59" s="233" t="s">
        <v>156</v>
      </c>
      <c r="C59" s="233"/>
      <c r="D59" s="233"/>
      <c r="E59" s="233"/>
      <c r="F59" s="233"/>
      <c r="G59" s="233"/>
      <c r="H59" s="233"/>
      <c r="I59" s="233"/>
      <c r="J59" s="233"/>
      <c r="K59" s="234"/>
      <c r="L59" s="234"/>
      <c r="M59" s="120"/>
    </row>
    <row r="60" spans="1:13" s="80" customFormat="1" x14ac:dyDescent="0.25">
      <c r="A60" s="47">
        <v>1</v>
      </c>
      <c r="B60" s="240" t="s">
        <v>166</v>
      </c>
      <c r="C60" s="241"/>
      <c r="D60" s="241"/>
      <c r="E60" s="241"/>
      <c r="F60" s="241"/>
      <c r="G60" s="241"/>
      <c r="H60" s="241"/>
      <c r="I60" s="241"/>
      <c r="J60" s="241"/>
      <c r="K60" s="241"/>
      <c r="L60" s="241"/>
      <c r="M60" s="241"/>
    </row>
    <row r="61" spans="1:13" s="80" customFormat="1" ht="5.25" customHeight="1" x14ac:dyDescent="0.25">
      <c r="A61" s="235"/>
      <c r="B61" s="225"/>
      <c r="C61" s="225"/>
      <c r="D61" s="225"/>
      <c r="E61" s="225"/>
      <c r="F61" s="225"/>
      <c r="G61" s="225"/>
      <c r="H61" s="225"/>
      <c r="I61" s="225"/>
      <c r="J61" s="225"/>
      <c r="K61" s="225"/>
      <c r="L61" s="225"/>
      <c r="M61" s="119"/>
    </row>
    <row r="62" spans="1:13" s="80" customFormat="1" ht="18" customHeight="1" x14ac:dyDescent="0.25">
      <c r="A62" s="121" t="s">
        <v>2</v>
      </c>
      <c r="B62" s="233" t="s">
        <v>29</v>
      </c>
      <c r="C62" s="233"/>
      <c r="D62" s="233"/>
      <c r="E62" s="233"/>
      <c r="F62" s="233"/>
      <c r="G62" s="233"/>
      <c r="H62" s="233"/>
      <c r="I62" s="233"/>
      <c r="J62" s="233"/>
      <c r="K62" s="234"/>
      <c r="L62" s="234"/>
      <c r="M62" s="120"/>
    </row>
    <row r="63" spans="1:13" s="35" customFormat="1" ht="15.75" customHeight="1" x14ac:dyDescent="0.25">
      <c r="A63" s="47">
        <v>1</v>
      </c>
      <c r="B63" s="240" t="s">
        <v>167</v>
      </c>
      <c r="C63" s="241"/>
      <c r="D63" s="241"/>
      <c r="E63" s="241"/>
      <c r="F63" s="241"/>
      <c r="G63" s="241"/>
      <c r="H63" s="241"/>
      <c r="I63" s="241"/>
      <c r="J63" s="241"/>
      <c r="K63" s="241"/>
      <c r="L63" s="241"/>
      <c r="M63" s="241"/>
    </row>
    <row r="64" spans="1:13" s="80" customFormat="1" ht="30" customHeight="1" x14ac:dyDescent="0.25">
      <c r="A64" s="47">
        <v>2</v>
      </c>
      <c r="B64" s="240" t="s">
        <v>168</v>
      </c>
      <c r="C64" s="241"/>
      <c r="D64" s="241"/>
      <c r="E64" s="241"/>
      <c r="F64" s="241"/>
      <c r="G64" s="241"/>
      <c r="H64" s="241"/>
      <c r="I64" s="241"/>
      <c r="J64" s="241"/>
      <c r="K64" s="241"/>
      <c r="L64" s="241"/>
      <c r="M64" s="241"/>
    </row>
    <row r="65" spans="1:26" s="80" customFormat="1" ht="25.5" customHeight="1" x14ac:dyDescent="0.25">
      <c r="A65" s="47">
        <v>3</v>
      </c>
      <c r="B65" s="240" t="s">
        <v>169</v>
      </c>
      <c r="C65" s="241"/>
      <c r="D65" s="241"/>
      <c r="E65" s="241"/>
      <c r="F65" s="241"/>
      <c r="G65" s="241"/>
      <c r="H65" s="241"/>
      <c r="I65" s="241"/>
      <c r="J65" s="241"/>
      <c r="K65" s="241"/>
      <c r="L65" s="241"/>
      <c r="M65" s="241"/>
    </row>
    <row r="66" spans="1:26" s="80" customFormat="1" ht="25.5" customHeight="1" x14ac:dyDescent="0.25">
      <c r="A66" s="47">
        <v>4</v>
      </c>
      <c r="B66" s="240" t="s">
        <v>170</v>
      </c>
      <c r="C66" s="241"/>
      <c r="D66" s="241"/>
      <c r="E66" s="241"/>
      <c r="F66" s="241"/>
      <c r="G66" s="241"/>
      <c r="H66" s="241"/>
      <c r="I66" s="241"/>
      <c r="J66" s="241"/>
      <c r="K66" s="241"/>
      <c r="L66" s="241"/>
      <c r="M66" s="241"/>
    </row>
    <row r="67" spans="1:26" s="80" customFormat="1" ht="6.75" customHeight="1" x14ac:dyDescent="0.25">
      <c r="A67" s="225"/>
      <c r="B67" s="225"/>
      <c r="C67" s="225"/>
      <c r="D67" s="225"/>
      <c r="E67" s="225"/>
      <c r="F67" s="225"/>
      <c r="G67" s="225"/>
      <c r="H67" s="225"/>
      <c r="I67" s="225"/>
      <c r="J67" s="225"/>
      <c r="K67" s="225"/>
      <c r="L67" s="225"/>
      <c r="M67" s="119"/>
    </row>
    <row r="68" spans="1:26" s="80" customFormat="1" ht="19.5" x14ac:dyDescent="0.25">
      <c r="A68" s="35"/>
      <c r="B68" s="207" t="s">
        <v>36</v>
      </c>
      <c r="C68" s="208"/>
      <c r="D68" s="208"/>
      <c r="E68" s="208"/>
      <c r="F68" s="208"/>
      <c r="G68" s="208"/>
      <c r="H68" s="208"/>
      <c r="I68" s="208"/>
      <c r="J68" s="208"/>
      <c r="K68" s="208"/>
      <c r="L68" s="209"/>
      <c r="M68" s="38"/>
    </row>
    <row r="69" spans="1:26" s="80" customFormat="1" ht="27.75" customHeight="1" x14ac:dyDescent="0.25">
      <c r="A69" s="270" t="s">
        <v>171</v>
      </c>
      <c r="B69" s="284"/>
      <c r="C69" s="284"/>
      <c r="D69" s="284"/>
      <c r="E69" s="284"/>
      <c r="F69" s="284"/>
      <c r="G69" s="284"/>
      <c r="H69" s="284"/>
      <c r="I69" s="284"/>
      <c r="J69" s="284"/>
      <c r="K69" s="284"/>
      <c r="L69" s="284"/>
      <c r="M69" s="285"/>
      <c r="X69" s="140"/>
      <c r="Z69" s="79"/>
    </row>
    <row r="70" spans="1:26" s="80" customFormat="1" ht="6.75" customHeight="1" x14ac:dyDescent="0.25">
      <c r="A70" s="278"/>
      <c r="B70" s="278"/>
      <c r="C70" s="278"/>
      <c r="D70" s="278"/>
      <c r="E70" s="278"/>
      <c r="F70" s="278"/>
      <c r="G70" s="278"/>
      <c r="H70" s="278"/>
      <c r="I70" s="278"/>
      <c r="J70" s="278"/>
      <c r="K70" s="278"/>
      <c r="L70" s="278"/>
      <c r="M70" s="119"/>
    </row>
    <row r="71" spans="1:26" s="80" customFormat="1" ht="17.25" customHeight="1" x14ac:dyDescent="0.25">
      <c r="A71" s="121" t="s">
        <v>2</v>
      </c>
      <c r="B71" s="226" t="s">
        <v>84</v>
      </c>
      <c r="C71" s="227"/>
      <c r="D71" s="227"/>
      <c r="E71" s="227"/>
      <c r="F71" s="227"/>
      <c r="G71" s="227"/>
      <c r="H71" s="227"/>
      <c r="I71" s="227"/>
      <c r="J71" s="227"/>
      <c r="K71" s="228"/>
      <c r="L71" s="229" t="s">
        <v>31</v>
      </c>
      <c r="M71" s="230"/>
    </row>
    <row r="72" spans="1:26" s="80" customFormat="1" ht="30.75" customHeight="1" x14ac:dyDescent="0.25">
      <c r="A72" s="49">
        <v>1</v>
      </c>
      <c r="B72" s="212" t="s">
        <v>172</v>
      </c>
      <c r="C72" s="213"/>
      <c r="D72" s="213"/>
      <c r="E72" s="213"/>
      <c r="F72" s="213"/>
      <c r="G72" s="213"/>
      <c r="H72" s="213"/>
      <c r="I72" s="213"/>
      <c r="J72" s="213"/>
      <c r="K72" s="214"/>
      <c r="L72" s="215" t="s">
        <v>173</v>
      </c>
      <c r="M72" s="216"/>
    </row>
    <row r="73" spans="1:26" s="80" customFormat="1" ht="15" customHeight="1" x14ac:dyDescent="0.25">
      <c r="A73" s="49">
        <v>2</v>
      </c>
      <c r="B73" s="212" t="s">
        <v>174</v>
      </c>
      <c r="C73" s="213"/>
      <c r="D73" s="213"/>
      <c r="E73" s="213"/>
      <c r="F73" s="213"/>
      <c r="G73" s="213"/>
      <c r="H73" s="213"/>
      <c r="I73" s="213"/>
      <c r="J73" s="213"/>
      <c r="K73" s="214"/>
      <c r="L73" s="215">
        <v>5</v>
      </c>
      <c r="M73" s="216"/>
    </row>
    <row r="74" spans="1:26" s="80" customFormat="1" ht="6.75" customHeight="1" x14ac:dyDescent="0.25">
      <c r="A74" s="225"/>
      <c r="B74" s="225"/>
      <c r="C74" s="225"/>
      <c r="D74" s="225"/>
      <c r="E74" s="225"/>
      <c r="F74" s="225"/>
      <c r="G74" s="225"/>
      <c r="H74" s="225"/>
      <c r="I74" s="225"/>
      <c r="J74" s="225"/>
      <c r="K74" s="225"/>
      <c r="L74" s="225"/>
      <c r="M74" s="119"/>
    </row>
    <row r="75" spans="1:26" s="80" customFormat="1" ht="17.25" customHeight="1" x14ac:dyDescent="0.25">
      <c r="A75" s="121" t="s">
        <v>2</v>
      </c>
      <c r="B75" s="226" t="s">
        <v>30</v>
      </c>
      <c r="C75" s="227"/>
      <c r="D75" s="227"/>
      <c r="E75" s="227"/>
      <c r="F75" s="227"/>
      <c r="G75" s="227"/>
      <c r="H75" s="227"/>
      <c r="I75" s="227"/>
      <c r="J75" s="227"/>
      <c r="K75" s="228"/>
      <c r="L75" s="229" t="s">
        <v>31</v>
      </c>
      <c r="M75" s="230"/>
    </row>
    <row r="76" spans="1:26" s="80" customFormat="1" ht="17.25" customHeight="1" x14ac:dyDescent="0.25">
      <c r="A76" s="49">
        <v>1</v>
      </c>
      <c r="B76" s="212" t="s">
        <v>175</v>
      </c>
      <c r="C76" s="213"/>
      <c r="D76" s="213"/>
      <c r="E76" s="213"/>
      <c r="F76" s="213"/>
      <c r="G76" s="213"/>
      <c r="H76" s="213"/>
      <c r="I76" s="213"/>
      <c r="J76" s="213"/>
      <c r="K76" s="214"/>
      <c r="L76" s="215">
        <v>5</v>
      </c>
      <c r="M76" s="216"/>
    </row>
    <row r="77" spans="1:26" s="80" customFormat="1" ht="15" customHeight="1" x14ac:dyDescent="0.25">
      <c r="A77" s="49">
        <v>2</v>
      </c>
      <c r="B77" s="212" t="s">
        <v>176</v>
      </c>
      <c r="C77" s="213"/>
      <c r="D77" s="213"/>
      <c r="E77" s="213"/>
      <c r="F77" s="213"/>
      <c r="G77" s="213"/>
      <c r="H77" s="213"/>
      <c r="I77" s="213"/>
      <c r="J77" s="213"/>
      <c r="K77" s="214"/>
      <c r="L77" s="215">
        <v>20</v>
      </c>
      <c r="M77" s="216"/>
    </row>
    <row r="78" spans="1:26" s="80" customFormat="1" ht="15.75" thickBot="1" x14ac:dyDescent="0.3">
      <c r="A78" s="235"/>
      <c r="B78" s="235"/>
      <c r="C78" s="235"/>
      <c r="D78" s="235"/>
      <c r="E78" s="235"/>
      <c r="F78" s="235"/>
      <c r="G78" s="235"/>
      <c r="H78" s="235"/>
      <c r="I78" s="235"/>
      <c r="J78" s="235"/>
      <c r="K78" s="235"/>
      <c r="L78" s="225"/>
      <c r="M78" s="119"/>
    </row>
    <row r="79" spans="1:26" s="80" customFormat="1" ht="25.5" thickBot="1" x14ac:dyDescent="0.3">
      <c r="A79" s="98"/>
      <c r="B79" s="43" t="s">
        <v>28</v>
      </c>
      <c r="C79" s="236">
        <f>A9</f>
        <v>14</v>
      </c>
      <c r="D79" s="237"/>
      <c r="E79" s="217" t="str">
        <f>B9</f>
        <v>СИСТЕМА</v>
      </c>
      <c r="F79" s="238"/>
      <c r="G79" s="238"/>
      <c r="H79" s="238"/>
      <c r="I79" s="238"/>
      <c r="J79" s="238"/>
      <c r="K79" s="238"/>
      <c r="L79" s="239"/>
      <c r="M79" s="99"/>
    </row>
    <row r="80" spans="1:26" s="80" customFormat="1" ht="4.5" customHeight="1" x14ac:dyDescent="0.25">
      <c r="A80" s="225"/>
      <c r="B80" s="232"/>
      <c r="C80" s="232"/>
      <c r="D80" s="232"/>
      <c r="E80" s="232"/>
      <c r="F80" s="232"/>
      <c r="G80" s="232"/>
      <c r="H80" s="232"/>
      <c r="I80" s="232"/>
      <c r="J80" s="232"/>
      <c r="K80" s="232"/>
      <c r="L80" s="232"/>
      <c r="M80" s="119"/>
    </row>
    <row r="81" spans="1:13" s="80" customFormat="1" ht="18" customHeight="1" x14ac:dyDescent="0.25">
      <c r="A81" s="121" t="s">
        <v>2</v>
      </c>
      <c r="B81" s="233" t="s">
        <v>156</v>
      </c>
      <c r="C81" s="233"/>
      <c r="D81" s="233"/>
      <c r="E81" s="233"/>
      <c r="F81" s="233"/>
      <c r="G81" s="233"/>
      <c r="H81" s="233"/>
      <c r="I81" s="233"/>
      <c r="J81" s="233"/>
      <c r="K81" s="234"/>
      <c r="L81" s="234"/>
      <c r="M81" s="120"/>
    </row>
    <row r="82" spans="1:13" s="80" customFormat="1" x14ac:dyDescent="0.25">
      <c r="A82" s="47">
        <v>1</v>
      </c>
      <c r="B82" s="240" t="s">
        <v>178</v>
      </c>
      <c r="C82" s="241"/>
      <c r="D82" s="241"/>
      <c r="E82" s="241"/>
      <c r="F82" s="241"/>
      <c r="G82" s="241"/>
      <c r="H82" s="241"/>
      <c r="I82" s="241"/>
      <c r="J82" s="241"/>
      <c r="K82" s="241"/>
      <c r="L82" s="241"/>
      <c r="M82" s="241"/>
    </row>
    <row r="83" spans="1:13" s="80" customFormat="1" ht="5.25" customHeight="1" x14ac:dyDescent="0.25">
      <c r="A83" s="235"/>
      <c r="B83" s="225"/>
      <c r="C83" s="225"/>
      <c r="D83" s="225"/>
      <c r="E83" s="225"/>
      <c r="F83" s="225"/>
      <c r="G83" s="225"/>
      <c r="H83" s="225"/>
      <c r="I83" s="225"/>
      <c r="J83" s="225"/>
      <c r="K83" s="225"/>
      <c r="L83" s="225"/>
      <c r="M83" s="119"/>
    </row>
    <row r="84" spans="1:13" s="80" customFormat="1" ht="18" customHeight="1" x14ac:dyDescent="0.25">
      <c r="A84" s="121" t="s">
        <v>2</v>
      </c>
      <c r="B84" s="233" t="s">
        <v>29</v>
      </c>
      <c r="C84" s="233"/>
      <c r="D84" s="233"/>
      <c r="E84" s="233"/>
      <c r="F84" s="233"/>
      <c r="G84" s="233"/>
      <c r="H84" s="233"/>
      <c r="I84" s="233"/>
      <c r="J84" s="233"/>
      <c r="K84" s="234"/>
      <c r="L84" s="234"/>
      <c r="M84" s="120"/>
    </row>
    <row r="85" spans="1:13" s="80" customFormat="1" ht="18" customHeight="1" x14ac:dyDescent="0.25">
      <c r="A85" s="47">
        <v>1</v>
      </c>
      <c r="B85" s="240" t="s">
        <v>179</v>
      </c>
      <c r="C85" s="241"/>
      <c r="D85" s="241"/>
      <c r="E85" s="241"/>
      <c r="F85" s="241"/>
      <c r="G85" s="241"/>
      <c r="H85" s="241"/>
      <c r="I85" s="241"/>
      <c r="J85" s="241"/>
      <c r="K85" s="241"/>
      <c r="L85" s="241"/>
      <c r="M85" s="241"/>
    </row>
    <row r="86" spans="1:13" s="80" customFormat="1" x14ac:dyDescent="0.25">
      <c r="A86" s="47">
        <v>2</v>
      </c>
      <c r="B86" s="240" t="s">
        <v>180</v>
      </c>
      <c r="C86" s="241"/>
      <c r="D86" s="241"/>
      <c r="E86" s="241"/>
      <c r="F86" s="241"/>
      <c r="G86" s="241"/>
      <c r="H86" s="241"/>
      <c r="I86" s="241"/>
      <c r="J86" s="241"/>
      <c r="K86" s="241"/>
      <c r="L86" s="241"/>
      <c r="M86" s="241"/>
    </row>
    <row r="87" spans="1:13" s="80" customFormat="1" ht="5.25" customHeight="1" x14ac:dyDescent="0.25">
      <c r="A87" s="235"/>
      <c r="B87" s="225"/>
      <c r="C87" s="225"/>
      <c r="D87" s="225"/>
      <c r="E87" s="225"/>
      <c r="F87" s="225"/>
      <c r="G87" s="225"/>
      <c r="H87" s="225"/>
      <c r="I87" s="225"/>
      <c r="J87" s="225"/>
      <c r="K87" s="225"/>
      <c r="L87" s="225"/>
      <c r="M87" s="119"/>
    </row>
    <row r="88" spans="1:13" s="80" customFormat="1" ht="19.5" x14ac:dyDescent="0.25">
      <c r="A88" s="35"/>
      <c r="B88" s="207" t="s">
        <v>181</v>
      </c>
      <c r="C88" s="208"/>
      <c r="D88" s="208"/>
      <c r="E88" s="208"/>
      <c r="F88" s="208"/>
      <c r="G88" s="208"/>
      <c r="H88" s="208"/>
      <c r="I88" s="208"/>
      <c r="J88" s="208"/>
      <c r="K88" s="208"/>
      <c r="L88" s="209"/>
      <c r="M88" s="38"/>
    </row>
    <row r="89" spans="1:13" s="80" customFormat="1" x14ac:dyDescent="0.25">
      <c r="A89" s="210" t="s">
        <v>204</v>
      </c>
      <c r="B89" s="211"/>
      <c r="C89" s="211"/>
      <c r="D89" s="211"/>
      <c r="E89" s="211"/>
      <c r="F89" s="211"/>
      <c r="G89" s="211"/>
      <c r="H89" s="211"/>
      <c r="I89" s="211"/>
      <c r="J89" s="211"/>
      <c r="K89" s="211"/>
      <c r="L89" s="211"/>
      <c r="M89" s="211"/>
    </row>
    <row r="90" spans="1:13" s="80" customFormat="1" ht="6.75" customHeight="1" x14ac:dyDescent="0.25">
      <c r="A90" s="225"/>
      <c r="B90" s="225"/>
      <c r="C90" s="225"/>
      <c r="D90" s="225"/>
      <c r="E90" s="225"/>
      <c r="F90" s="225"/>
      <c r="G90" s="225"/>
      <c r="H90" s="225"/>
      <c r="I90" s="225"/>
      <c r="J90" s="225"/>
      <c r="K90" s="225"/>
      <c r="L90" s="225"/>
      <c r="M90" s="119"/>
    </row>
    <row r="91" spans="1:13" s="80" customFormat="1" ht="19.5" x14ac:dyDescent="0.25">
      <c r="A91" s="35"/>
      <c r="B91" s="207" t="s">
        <v>36</v>
      </c>
      <c r="C91" s="208"/>
      <c r="D91" s="208"/>
      <c r="E91" s="208"/>
      <c r="F91" s="208"/>
      <c r="G91" s="208"/>
      <c r="H91" s="208"/>
      <c r="I91" s="208"/>
      <c r="J91" s="208"/>
      <c r="K91" s="208"/>
      <c r="L91" s="209"/>
      <c r="M91" s="38"/>
    </row>
    <row r="92" spans="1:13" s="80" customFormat="1" x14ac:dyDescent="0.25">
      <c r="A92" s="210" t="s">
        <v>182</v>
      </c>
      <c r="B92" s="211"/>
      <c r="C92" s="211"/>
      <c r="D92" s="211"/>
      <c r="E92" s="211"/>
      <c r="F92" s="211"/>
      <c r="G92" s="211"/>
      <c r="H92" s="211"/>
      <c r="I92" s="211"/>
      <c r="J92" s="211"/>
      <c r="K92" s="211"/>
      <c r="L92" s="211"/>
      <c r="M92" s="211"/>
    </row>
    <row r="93" spans="1:13" s="80" customFormat="1" ht="6.75" customHeight="1" x14ac:dyDescent="0.25">
      <c r="A93" s="225"/>
      <c r="B93" s="225"/>
      <c r="C93" s="225"/>
      <c r="D93" s="225"/>
      <c r="E93" s="225"/>
      <c r="F93" s="225"/>
      <c r="G93" s="225"/>
      <c r="H93" s="225"/>
      <c r="I93" s="225"/>
      <c r="J93" s="225"/>
      <c r="K93" s="225"/>
      <c r="L93" s="225"/>
      <c r="M93" s="119"/>
    </row>
    <row r="94" spans="1:13" s="80" customFormat="1" ht="17.25" customHeight="1" x14ac:dyDescent="0.25">
      <c r="A94" s="121" t="s">
        <v>2</v>
      </c>
      <c r="B94" s="226" t="s">
        <v>84</v>
      </c>
      <c r="C94" s="227"/>
      <c r="D94" s="227"/>
      <c r="E94" s="227"/>
      <c r="F94" s="227"/>
      <c r="G94" s="227"/>
      <c r="H94" s="227"/>
      <c r="I94" s="227"/>
      <c r="J94" s="227"/>
      <c r="K94" s="228"/>
      <c r="L94" s="229" t="s">
        <v>31</v>
      </c>
      <c r="M94" s="230"/>
    </row>
    <row r="95" spans="1:13" s="80" customFormat="1" ht="15" customHeight="1" x14ac:dyDescent="0.25">
      <c r="A95" s="49">
        <v>1</v>
      </c>
      <c r="B95" s="212" t="s">
        <v>183</v>
      </c>
      <c r="C95" s="213"/>
      <c r="D95" s="213"/>
      <c r="E95" s="213"/>
      <c r="F95" s="213"/>
      <c r="G95" s="213"/>
      <c r="H95" s="213"/>
      <c r="I95" s="213"/>
      <c r="J95" s="213"/>
      <c r="K95" s="214"/>
      <c r="L95" s="215">
        <v>2</v>
      </c>
      <c r="M95" s="216"/>
    </row>
    <row r="96" spans="1:13" s="80" customFormat="1" ht="15" customHeight="1" x14ac:dyDescent="0.25">
      <c r="A96" s="49">
        <v>1</v>
      </c>
      <c r="B96" s="212" t="s">
        <v>184</v>
      </c>
      <c r="C96" s="213"/>
      <c r="D96" s="213"/>
      <c r="E96" s="213"/>
      <c r="F96" s="213"/>
      <c r="G96" s="213"/>
      <c r="H96" s="213"/>
      <c r="I96" s="213"/>
      <c r="J96" s="213"/>
      <c r="K96" s="214"/>
      <c r="L96" s="215">
        <v>5</v>
      </c>
      <c r="M96" s="216"/>
    </row>
    <row r="97" spans="1:13" s="80" customFormat="1" ht="15.75" thickBot="1" x14ac:dyDescent="0.3">
      <c r="A97" s="235"/>
      <c r="B97" s="235"/>
      <c r="C97" s="235"/>
      <c r="D97" s="235"/>
      <c r="E97" s="235"/>
      <c r="F97" s="235"/>
      <c r="G97" s="235"/>
      <c r="H97" s="235"/>
      <c r="I97" s="235"/>
      <c r="J97" s="235"/>
      <c r="K97" s="235"/>
      <c r="L97" s="225"/>
      <c r="M97" s="119"/>
    </row>
    <row r="98" spans="1:13" s="80" customFormat="1" ht="25.5" thickBot="1" x14ac:dyDescent="0.3">
      <c r="A98" s="98"/>
      <c r="B98" s="43" t="s">
        <v>28</v>
      </c>
      <c r="C98" s="236">
        <f>A10</f>
        <v>15</v>
      </c>
      <c r="D98" s="237"/>
      <c r="E98" s="217" t="str">
        <f>B10</f>
        <v>СПУСК</v>
      </c>
      <c r="F98" s="238"/>
      <c r="G98" s="238"/>
      <c r="H98" s="238"/>
      <c r="I98" s="238"/>
      <c r="J98" s="238"/>
      <c r="K98" s="238"/>
      <c r="L98" s="239"/>
      <c r="M98" s="99"/>
    </row>
    <row r="99" spans="1:13" s="80" customFormat="1" ht="6.75" customHeight="1" x14ac:dyDescent="0.25">
      <c r="A99" s="225"/>
      <c r="B99" s="225"/>
      <c r="C99" s="225"/>
      <c r="D99" s="225"/>
      <c r="E99" s="225"/>
      <c r="F99" s="225"/>
      <c r="G99" s="225"/>
      <c r="H99" s="225"/>
      <c r="I99" s="225"/>
      <c r="J99" s="225"/>
      <c r="K99" s="225"/>
      <c r="L99" s="225"/>
      <c r="M99" s="119"/>
    </row>
    <row r="100" spans="1:13" s="80" customFormat="1" ht="19.5" x14ac:dyDescent="0.25">
      <c r="A100" s="35"/>
      <c r="B100" s="242" t="s">
        <v>35</v>
      </c>
      <c r="C100" s="243"/>
      <c r="D100" s="243"/>
      <c r="E100" s="243"/>
      <c r="F100" s="243"/>
      <c r="G100" s="243"/>
      <c r="H100" s="243"/>
      <c r="I100" s="243"/>
      <c r="J100" s="243"/>
      <c r="K100" s="243"/>
      <c r="L100" s="244"/>
      <c r="M100" s="38"/>
    </row>
    <row r="101" spans="1:13" s="80" customFormat="1" ht="25.5" customHeight="1" x14ac:dyDescent="0.25">
      <c r="A101" s="210" t="s">
        <v>231</v>
      </c>
      <c r="B101" s="211"/>
      <c r="C101" s="211"/>
      <c r="D101" s="211"/>
      <c r="E101" s="211"/>
      <c r="F101" s="211"/>
      <c r="G101" s="211"/>
      <c r="H101" s="211"/>
      <c r="I101" s="211"/>
      <c r="J101" s="211"/>
      <c r="K101" s="211"/>
      <c r="L101" s="211"/>
      <c r="M101" s="211"/>
    </row>
    <row r="102" spans="1:13" s="80" customFormat="1" ht="4.5" customHeight="1" x14ac:dyDescent="0.25">
      <c r="A102" s="225"/>
      <c r="B102" s="225"/>
      <c r="C102" s="225"/>
      <c r="D102" s="225"/>
      <c r="E102" s="225"/>
      <c r="F102" s="225"/>
      <c r="G102" s="225"/>
      <c r="H102" s="225"/>
      <c r="I102" s="225"/>
      <c r="J102" s="225"/>
      <c r="K102" s="225"/>
      <c r="L102" s="225"/>
      <c r="M102" s="119"/>
    </row>
    <row r="103" spans="1:13" s="80" customFormat="1" ht="18" customHeight="1" x14ac:dyDescent="0.25">
      <c r="A103" s="121" t="s">
        <v>2</v>
      </c>
      <c r="B103" s="233" t="s">
        <v>156</v>
      </c>
      <c r="C103" s="233"/>
      <c r="D103" s="233"/>
      <c r="E103" s="233"/>
      <c r="F103" s="233"/>
      <c r="G103" s="233"/>
      <c r="H103" s="233"/>
      <c r="I103" s="233"/>
      <c r="J103" s="233"/>
      <c r="K103" s="234"/>
      <c r="L103" s="234"/>
      <c r="M103" s="120"/>
    </row>
    <row r="104" spans="1:13" s="80" customFormat="1" x14ac:dyDescent="0.25">
      <c r="A104" s="47">
        <v>1</v>
      </c>
      <c r="B104" s="240" t="s">
        <v>189</v>
      </c>
      <c r="C104" s="241"/>
      <c r="D104" s="241"/>
      <c r="E104" s="241"/>
      <c r="F104" s="241"/>
      <c r="G104" s="241"/>
      <c r="H104" s="241"/>
      <c r="I104" s="241"/>
      <c r="J104" s="241"/>
      <c r="K104" s="241"/>
      <c r="L104" s="241"/>
      <c r="M104" s="241"/>
    </row>
    <row r="105" spans="1:13" s="80" customFormat="1" ht="4.5" customHeight="1" x14ac:dyDescent="0.25">
      <c r="A105" s="225"/>
      <c r="B105" s="225"/>
      <c r="C105" s="225"/>
      <c r="D105" s="225"/>
      <c r="E105" s="225"/>
      <c r="F105" s="225"/>
      <c r="G105" s="225"/>
      <c r="H105" s="225"/>
      <c r="I105" s="225"/>
      <c r="J105" s="225"/>
      <c r="K105" s="225"/>
      <c r="L105" s="225"/>
      <c r="M105" s="119"/>
    </row>
    <row r="106" spans="1:13" s="80" customFormat="1" ht="18" customHeight="1" x14ac:dyDescent="0.25">
      <c r="A106" s="121" t="s">
        <v>2</v>
      </c>
      <c r="B106" s="233" t="s">
        <v>29</v>
      </c>
      <c r="C106" s="233"/>
      <c r="D106" s="233"/>
      <c r="E106" s="233"/>
      <c r="F106" s="233"/>
      <c r="G106" s="233"/>
      <c r="H106" s="233"/>
      <c r="I106" s="233"/>
      <c r="J106" s="233"/>
      <c r="K106" s="234"/>
      <c r="L106" s="234"/>
      <c r="M106" s="120"/>
    </row>
    <row r="107" spans="1:13" s="80" customFormat="1" x14ac:dyDescent="0.25">
      <c r="A107" s="47">
        <v>1</v>
      </c>
      <c r="B107" s="222" t="s">
        <v>190</v>
      </c>
      <c r="C107" s="223"/>
      <c r="D107" s="223"/>
      <c r="E107" s="223"/>
      <c r="F107" s="223"/>
      <c r="G107" s="223"/>
      <c r="H107" s="223"/>
      <c r="I107" s="223"/>
      <c r="J107" s="223"/>
      <c r="K107" s="223"/>
      <c r="L107" s="223"/>
      <c r="M107" s="224"/>
    </row>
    <row r="108" spans="1:13" s="80" customFormat="1" x14ac:dyDescent="0.25">
      <c r="A108" s="47">
        <v>2</v>
      </c>
      <c r="B108" s="222" t="s">
        <v>191</v>
      </c>
      <c r="C108" s="223"/>
      <c r="D108" s="223"/>
      <c r="E108" s="223"/>
      <c r="F108" s="223"/>
      <c r="G108" s="223"/>
      <c r="H108" s="223"/>
      <c r="I108" s="223"/>
      <c r="J108" s="223"/>
      <c r="K108" s="223"/>
      <c r="L108" s="223"/>
      <c r="M108" s="224"/>
    </row>
    <row r="109" spans="1:13" s="80" customFormat="1" ht="6.75" customHeight="1" x14ac:dyDescent="0.25">
      <c r="A109" s="225"/>
      <c r="B109" s="225"/>
      <c r="C109" s="225"/>
      <c r="D109" s="225"/>
      <c r="E109" s="225"/>
      <c r="F109" s="225"/>
      <c r="G109" s="225"/>
      <c r="H109" s="225"/>
      <c r="I109" s="225"/>
      <c r="J109" s="225"/>
      <c r="K109" s="225"/>
      <c r="L109" s="225"/>
      <c r="M109" s="119"/>
    </row>
    <row r="110" spans="1:13" s="80" customFormat="1" ht="17.25" customHeight="1" x14ac:dyDescent="0.25">
      <c r="A110" s="121" t="s">
        <v>2</v>
      </c>
      <c r="B110" s="226" t="s">
        <v>84</v>
      </c>
      <c r="C110" s="227"/>
      <c r="D110" s="227"/>
      <c r="E110" s="227"/>
      <c r="F110" s="227"/>
      <c r="G110" s="227"/>
      <c r="H110" s="227"/>
      <c r="I110" s="227"/>
      <c r="J110" s="227"/>
      <c r="K110" s="228"/>
      <c r="L110" s="229" t="s">
        <v>31</v>
      </c>
      <c r="M110" s="230"/>
    </row>
    <row r="111" spans="1:13" s="80" customFormat="1" ht="17.25" customHeight="1" x14ac:dyDescent="0.25">
      <c r="A111" s="49">
        <v>1</v>
      </c>
      <c r="B111" s="279" t="s">
        <v>192</v>
      </c>
      <c r="C111" s="280"/>
      <c r="D111" s="280"/>
      <c r="E111" s="280"/>
      <c r="F111" s="280"/>
      <c r="G111" s="280"/>
      <c r="H111" s="280"/>
      <c r="I111" s="280"/>
      <c r="J111" s="280"/>
      <c r="K111" s="281"/>
      <c r="L111" s="215"/>
      <c r="M111" s="216"/>
    </row>
    <row r="112" spans="1:13" s="80" customFormat="1" ht="17.25" customHeight="1" x14ac:dyDescent="0.25">
      <c r="A112" s="49">
        <v>2</v>
      </c>
      <c r="B112" s="212" t="s">
        <v>193</v>
      </c>
      <c r="C112" s="213"/>
      <c r="D112" s="213"/>
      <c r="E112" s="213"/>
      <c r="F112" s="213"/>
      <c r="G112" s="213"/>
      <c r="H112" s="213"/>
      <c r="I112" s="213"/>
      <c r="J112" s="213"/>
      <c r="K112" s="214"/>
      <c r="L112" s="215">
        <v>5</v>
      </c>
      <c r="M112" s="216"/>
    </row>
    <row r="113" spans="1:13" s="80" customFormat="1" ht="15.75" thickBot="1" x14ac:dyDescent="0.3">
      <c r="A113" s="225"/>
      <c r="B113" s="225"/>
      <c r="C113" s="225"/>
      <c r="D113" s="225"/>
      <c r="E113" s="225"/>
      <c r="F113" s="225"/>
      <c r="G113" s="225"/>
      <c r="H113" s="225"/>
      <c r="I113" s="225"/>
      <c r="J113" s="225"/>
      <c r="K113" s="225"/>
      <c r="L113" s="225"/>
      <c r="M113" s="119"/>
    </row>
    <row r="114" spans="1:13" s="80" customFormat="1" ht="25.5" thickBot="1" x14ac:dyDescent="0.3">
      <c r="A114" s="98"/>
      <c r="B114" s="43" t="s">
        <v>28</v>
      </c>
      <c r="C114" s="236">
        <f>A11</f>
        <v>16</v>
      </c>
      <c r="D114" s="237"/>
      <c r="E114" s="217" t="str">
        <f>B11</f>
        <v>ЛАВИНА, СГ</v>
      </c>
      <c r="F114" s="238"/>
      <c r="G114" s="238"/>
      <c r="H114" s="238"/>
      <c r="I114" s="238"/>
      <c r="J114" s="238"/>
      <c r="K114" s="238"/>
      <c r="L114" s="239"/>
      <c r="M114" s="99"/>
    </row>
    <row r="115" spans="1:13" s="80" customFormat="1" ht="4.5" customHeight="1" x14ac:dyDescent="0.25">
      <c r="A115" s="225"/>
      <c r="B115" s="232"/>
      <c r="C115" s="232"/>
      <c r="D115" s="232"/>
      <c r="E115" s="232"/>
      <c r="F115" s="232"/>
      <c r="G115" s="232"/>
      <c r="H115" s="232"/>
      <c r="I115" s="232"/>
      <c r="J115" s="232"/>
      <c r="K115" s="232"/>
      <c r="L115" s="232"/>
      <c r="M115" s="119"/>
    </row>
    <row r="116" spans="1:13" s="80" customFormat="1" ht="18.75" customHeight="1" x14ac:dyDescent="0.25">
      <c r="A116" s="35"/>
      <c r="B116" s="242" t="s">
        <v>35</v>
      </c>
      <c r="C116" s="243"/>
      <c r="D116" s="243"/>
      <c r="E116" s="243"/>
      <c r="F116" s="243"/>
      <c r="G116" s="243"/>
      <c r="H116" s="243"/>
      <c r="I116" s="243"/>
      <c r="J116" s="243"/>
      <c r="K116" s="243"/>
      <c r="L116" s="244"/>
      <c r="M116" s="38"/>
    </row>
    <row r="117" spans="1:13" s="80" customFormat="1" ht="25.5" customHeight="1" x14ac:dyDescent="0.2">
      <c r="A117" s="245" t="s">
        <v>200</v>
      </c>
      <c r="B117" s="246"/>
      <c r="C117" s="246"/>
      <c r="D117" s="246"/>
      <c r="E117" s="246"/>
      <c r="F117" s="246"/>
      <c r="G117" s="246"/>
      <c r="H117" s="246"/>
      <c r="I117" s="246"/>
      <c r="J117" s="246"/>
      <c r="K117" s="246"/>
      <c r="L117" s="246"/>
      <c r="M117" s="247"/>
    </row>
    <row r="118" spans="1:13" s="80" customFormat="1" ht="4.5" customHeight="1" x14ac:dyDescent="0.25">
      <c r="A118" s="225"/>
      <c r="B118" s="225"/>
      <c r="C118" s="225"/>
      <c r="D118" s="225"/>
      <c r="E118" s="225"/>
      <c r="F118" s="225"/>
      <c r="G118" s="225"/>
      <c r="H118" s="225"/>
      <c r="I118" s="225"/>
      <c r="J118" s="225"/>
      <c r="K118" s="225"/>
      <c r="L118" s="225"/>
      <c r="M118" s="119"/>
    </row>
    <row r="119" spans="1:13" s="80" customFormat="1" ht="18" customHeight="1" x14ac:dyDescent="0.25">
      <c r="A119" s="121" t="s">
        <v>2</v>
      </c>
      <c r="B119" s="233" t="s">
        <v>156</v>
      </c>
      <c r="C119" s="233"/>
      <c r="D119" s="233"/>
      <c r="E119" s="233"/>
      <c r="F119" s="233"/>
      <c r="G119" s="233"/>
      <c r="H119" s="233"/>
      <c r="I119" s="233"/>
      <c r="J119" s="233"/>
      <c r="K119" s="234"/>
      <c r="L119" s="234"/>
      <c r="M119" s="120"/>
    </row>
    <row r="120" spans="1:13" s="80" customFormat="1" x14ac:dyDescent="0.25">
      <c r="A120" s="47">
        <v>1</v>
      </c>
      <c r="B120" s="240" t="s">
        <v>189</v>
      </c>
      <c r="C120" s="241"/>
      <c r="D120" s="241"/>
      <c r="E120" s="241"/>
      <c r="F120" s="241"/>
      <c r="G120" s="241"/>
      <c r="H120" s="241"/>
      <c r="I120" s="241"/>
      <c r="J120" s="241"/>
      <c r="K120" s="241"/>
      <c r="L120" s="241"/>
      <c r="M120" s="241"/>
    </row>
    <row r="121" spans="1:13" s="80" customFormat="1" ht="4.5" customHeight="1" x14ac:dyDescent="0.25">
      <c r="A121" s="225"/>
      <c r="B121" s="225"/>
      <c r="C121" s="225"/>
      <c r="D121" s="225"/>
      <c r="E121" s="225"/>
      <c r="F121" s="225"/>
      <c r="G121" s="225"/>
      <c r="H121" s="225"/>
      <c r="I121" s="225"/>
      <c r="J121" s="225"/>
      <c r="K121" s="225"/>
      <c r="L121" s="225"/>
      <c r="M121" s="119"/>
    </row>
    <row r="122" spans="1:13" s="80" customFormat="1" ht="18" customHeight="1" x14ac:dyDescent="0.25">
      <c r="A122" s="121" t="s">
        <v>2</v>
      </c>
      <c r="B122" s="233" t="s">
        <v>29</v>
      </c>
      <c r="C122" s="233"/>
      <c r="D122" s="233"/>
      <c r="E122" s="233"/>
      <c r="F122" s="233"/>
      <c r="G122" s="233"/>
      <c r="H122" s="233"/>
      <c r="I122" s="233"/>
      <c r="J122" s="233"/>
      <c r="K122" s="234"/>
      <c r="L122" s="234"/>
      <c r="M122" s="120"/>
    </row>
    <row r="123" spans="1:13" s="80" customFormat="1" x14ac:dyDescent="0.25">
      <c r="A123" s="47">
        <v>1</v>
      </c>
      <c r="B123" s="222" t="s">
        <v>190</v>
      </c>
      <c r="C123" s="223"/>
      <c r="D123" s="223"/>
      <c r="E123" s="223"/>
      <c r="F123" s="223"/>
      <c r="G123" s="223"/>
      <c r="H123" s="223"/>
      <c r="I123" s="223"/>
      <c r="J123" s="223"/>
      <c r="K123" s="223"/>
      <c r="L123" s="223"/>
      <c r="M123" s="224"/>
    </row>
    <row r="124" spans="1:13" s="80" customFormat="1" ht="18" customHeight="1" x14ac:dyDescent="0.25">
      <c r="A124" s="47">
        <v>2</v>
      </c>
      <c r="B124" s="222" t="s">
        <v>196</v>
      </c>
      <c r="C124" s="223"/>
      <c r="D124" s="223"/>
      <c r="E124" s="223"/>
      <c r="F124" s="223"/>
      <c r="G124" s="223"/>
      <c r="H124" s="223"/>
      <c r="I124" s="223"/>
      <c r="J124" s="223"/>
      <c r="K124" s="223"/>
      <c r="L124" s="223"/>
      <c r="M124" s="224"/>
    </row>
    <row r="125" spans="1:13" s="80" customFormat="1" x14ac:dyDescent="0.25">
      <c r="A125" s="47">
        <v>3</v>
      </c>
      <c r="B125" s="240" t="s">
        <v>197</v>
      </c>
      <c r="C125" s="241"/>
      <c r="D125" s="241"/>
      <c r="E125" s="241"/>
      <c r="F125" s="241"/>
      <c r="G125" s="241"/>
      <c r="H125" s="241"/>
      <c r="I125" s="241"/>
      <c r="J125" s="241"/>
      <c r="K125" s="241"/>
      <c r="L125" s="241"/>
      <c r="M125" s="241"/>
    </row>
    <row r="126" spans="1:13" s="80" customFormat="1" x14ac:dyDescent="0.25">
      <c r="A126" s="47">
        <v>4</v>
      </c>
      <c r="B126" s="240" t="s">
        <v>198</v>
      </c>
      <c r="C126" s="241"/>
      <c r="D126" s="241"/>
      <c r="E126" s="241"/>
      <c r="F126" s="241"/>
      <c r="G126" s="241"/>
      <c r="H126" s="241"/>
      <c r="I126" s="241"/>
      <c r="J126" s="241"/>
      <c r="K126" s="241"/>
      <c r="L126" s="241"/>
      <c r="M126" s="241"/>
    </row>
    <row r="127" spans="1:13" s="80" customFormat="1" ht="6.75" customHeight="1" x14ac:dyDescent="0.25">
      <c r="A127" s="225"/>
      <c r="B127" s="225"/>
      <c r="C127" s="225"/>
      <c r="D127" s="225"/>
      <c r="E127" s="225"/>
      <c r="F127" s="225"/>
      <c r="G127" s="225"/>
      <c r="H127" s="225"/>
      <c r="I127" s="225"/>
      <c r="J127" s="225"/>
      <c r="K127" s="225"/>
      <c r="L127" s="225"/>
      <c r="M127" s="119"/>
    </row>
    <row r="128" spans="1:13" s="80" customFormat="1" ht="17.25" customHeight="1" x14ac:dyDescent="0.25">
      <c r="A128" s="121" t="s">
        <v>2</v>
      </c>
      <c r="B128" s="226" t="s">
        <v>84</v>
      </c>
      <c r="C128" s="227"/>
      <c r="D128" s="227"/>
      <c r="E128" s="227"/>
      <c r="F128" s="227"/>
      <c r="G128" s="227"/>
      <c r="H128" s="227"/>
      <c r="I128" s="227"/>
      <c r="J128" s="227"/>
      <c r="K128" s="228"/>
      <c r="L128" s="229" t="s">
        <v>31</v>
      </c>
      <c r="M128" s="230"/>
    </row>
    <row r="129" spans="1:13" s="80" customFormat="1" ht="17.25" customHeight="1" x14ac:dyDescent="0.25">
      <c r="A129" s="49">
        <v>1</v>
      </c>
      <c r="B129" s="212" t="s">
        <v>202</v>
      </c>
      <c r="C129" s="213"/>
      <c r="D129" s="213"/>
      <c r="E129" s="213"/>
      <c r="F129" s="213"/>
      <c r="G129" s="213"/>
      <c r="H129" s="213"/>
      <c r="I129" s="213"/>
      <c r="J129" s="213"/>
      <c r="K129" s="214"/>
      <c r="L129" s="215">
        <v>5</v>
      </c>
      <c r="M129" s="216"/>
    </row>
    <row r="130" spans="1:13" s="80" customFormat="1" ht="17.25" customHeight="1" x14ac:dyDescent="0.25">
      <c r="A130" s="49">
        <v>2</v>
      </c>
      <c r="B130" s="212" t="s">
        <v>201</v>
      </c>
      <c r="C130" s="213"/>
      <c r="D130" s="213"/>
      <c r="E130" s="213"/>
      <c r="F130" s="213"/>
      <c r="G130" s="213"/>
      <c r="H130" s="213"/>
      <c r="I130" s="213"/>
      <c r="J130" s="213"/>
      <c r="K130" s="214"/>
      <c r="L130" s="215">
        <v>5</v>
      </c>
      <c r="M130" s="216"/>
    </row>
    <row r="131" spans="1:13" s="80" customFormat="1" ht="6.75" customHeight="1" x14ac:dyDescent="0.25">
      <c r="A131" s="225"/>
      <c r="B131" s="225"/>
      <c r="C131" s="225"/>
      <c r="D131" s="225"/>
      <c r="E131" s="225"/>
      <c r="F131" s="225"/>
      <c r="G131" s="225"/>
      <c r="H131" s="225"/>
      <c r="I131" s="225"/>
      <c r="J131" s="225"/>
      <c r="K131" s="225"/>
      <c r="L131" s="225"/>
      <c r="M131" s="119"/>
    </row>
    <row r="132" spans="1:13" s="80" customFormat="1" ht="17.25" customHeight="1" x14ac:dyDescent="0.25">
      <c r="A132" s="121" t="s">
        <v>2</v>
      </c>
      <c r="B132" s="226" t="s">
        <v>30</v>
      </c>
      <c r="C132" s="227"/>
      <c r="D132" s="227"/>
      <c r="E132" s="227"/>
      <c r="F132" s="227"/>
      <c r="G132" s="227"/>
      <c r="H132" s="227"/>
      <c r="I132" s="227"/>
      <c r="J132" s="227"/>
      <c r="K132" s="228"/>
      <c r="L132" s="229" t="s">
        <v>31</v>
      </c>
      <c r="M132" s="230"/>
    </row>
    <row r="133" spans="1:13" s="80" customFormat="1" ht="17.25" customHeight="1" x14ac:dyDescent="0.25">
      <c r="A133" s="49">
        <v>1</v>
      </c>
      <c r="B133" s="212" t="s">
        <v>199</v>
      </c>
      <c r="C133" s="213"/>
      <c r="D133" s="213"/>
      <c r="E133" s="213"/>
      <c r="F133" s="213"/>
      <c r="G133" s="213"/>
      <c r="H133" s="213"/>
      <c r="I133" s="213"/>
      <c r="J133" s="213"/>
      <c r="K133" s="214"/>
      <c r="L133" s="215">
        <v>-20</v>
      </c>
      <c r="M133" s="216"/>
    </row>
    <row r="134" spans="1:13" s="80" customFormat="1" ht="15.75" thickBot="1" x14ac:dyDescent="0.3">
      <c r="A134" s="225"/>
      <c r="B134" s="225"/>
      <c r="C134" s="225"/>
      <c r="D134" s="225"/>
      <c r="E134" s="225"/>
      <c r="F134" s="225"/>
      <c r="G134" s="225"/>
      <c r="H134" s="225"/>
      <c r="I134" s="225"/>
      <c r="J134" s="225"/>
      <c r="K134" s="225"/>
      <c r="L134" s="225"/>
      <c r="M134" s="119"/>
    </row>
    <row r="135" spans="1:13" s="80" customFormat="1" ht="25.5" thickBot="1" x14ac:dyDescent="0.3">
      <c r="A135" s="98"/>
      <c r="B135" s="43" t="s">
        <v>28</v>
      </c>
      <c r="C135" s="236">
        <f>A12</f>
        <v>17</v>
      </c>
      <c r="D135" s="237"/>
      <c r="E135" s="217" t="str">
        <f>B12</f>
        <v>ТРАНСПОРТИРОВКА-1, СГ</v>
      </c>
      <c r="F135" s="238"/>
      <c r="G135" s="238"/>
      <c r="H135" s="238"/>
      <c r="I135" s="238"/>
      <c r="J135" s="238"/>
      <c r="K135" s="238"/>
      <c r="L135" s="239"/>
      <c r="M135" s="99"/>
    </row>
    <row r="136" spans="1:13" s="81" customFormat="1" ht="4.5" customHeight="1" x14ac:dyDescent="0.25">
      <c r="A136" s="231"/>
      <c r="B136" s="286"/>
      <c r="C136" s="286"/>
      <c r="D136" s="286"/>
      <c r="E136" s="286"/>
      <c r="F136" s="286"/>
      <c r="G136" s="286"/>
      <c r="H136" s="286"/>
      <c r="I136" s="286"/>
      <c r="J136" s="286"/>
      <c r="K136" s="286"/>
      <c r="L136" s="286"/>
      <c r="M136" s="122"/>
    </row>
    <row r="137" spans="1:13" s="80" customFormat="1" ht="18.75" customHeight="1" x14ac:dyDescent="0.25">
      <c r="A137" s="35"/>
      <c r="B137" s="242" t="s">
        <v>35</v>
      </c>
      <c r="C137" s="243"/>
      <c r="D137" s="243"/>
      <c r="E137" s="243"/>
      <c r="F137" s="243"/>
      <c r="G137" s="243"/>
      <c r="H137" s="243"/>
      <c r="I137" s="243"/>
      <c r="J137" s="243"/>
      <c r="K137" s="243"/>
      <c r="L137" s="244"/>
      <c r="M137" s="38"/>
    </row>
    <row r="138" spans="1:13" s="80" customFormat="1" ht="25.5" customHeight="1" x14ac:dyDescent="0.2">
      <c r="A138" s="245" t="s">
        <v>205</v>
      </c>
      <c r="B138" s="246"/>
      <c r="C138" s="246"/>
      <c r="D138" s="246"/>
      <c r="E138" s="246"/>
      <c r="F138" s="246"/>
      <c r="G138" s="246"/>
      <c r="H138" s="246"/>
      <c r="I138" s="246"/>
      <c r="J138" s="246"/>
      <c r="K138" s="246"/>
      <c r="L138" s="246"/>
      <c r="M138" s="247"/>
    </row>
    <row r="139" spans="1:13" s="80" customFormat="1" ht="4.5" customHeight="1" x14ac:dyDescent="0.25">
      <c r="A139" s="225"/>
      <c r="B139" s="225"/>
      <c r="C139" s="225"/>
      <c r="D139" s="225"/>
      <c r="E139" s="225"/>
      <c r="F139" s="225"/>
      <c r="G139" s="225"/>
      <c r="H139" s="225"/>
      <c r="I139" s="225"/>
      <c r="J139" s="225"/>
      <c r="K139" s="225"/>
      <c r="L139" s="225"/>
      <c r="M139" s="119"/>
    </row>
    <row r="140" spans="1:13" s="80" customFormat="1" ht="18" customHeight="1" x14ac:dyDescent="0.25">
      <c r="A140" s="121" t="s">
        <v>2</v>
      </c>
      <c r="B140" s="233" t="s">
        <v>29</v>
      </c>
      <c r="C140" s="233"/>
      <c r="D140" s="233"/>
      <c r="E140" s="233"/>
      <c r="F140" s="233"/>
      <c r="G140" s="233"/>
      <c r="H140" s="233"/>
      <c r="I140" s="233"/>
      <c r="J140" s="233"/>
      <c r="K140" s="234"/>
      <c r="L140" s="234"/>
      <c r="M140" s="120"/>
    </row>
    <row r="141" spans="1:13" s="80" customFormat="1" x14ac:dyDescent="0.25">
      <c r="A141" s="47">
        <v>1</v>
      </c>
      <c r="B141" s="222" t="s">
        <v>190</v>
      </c>
      <c r="C141" s="223"/>
      <c r="D141" s="223"/>
      <c r="E141" s="223"/>
      <c r="F141" s="223"/>
      <c r="G141" s="223"/>
      <c r="H141" s="223"/>
      <c r="I141" s="223"/>
      <c r="J141" s="223"/>
      <c r="K141" s="223"/>
      <c r="L141" s="223"/>
      <c r="M141" s="224"/>
    </row>
    <row r="142" spans="1:13" s="80" customFormat="1" ht="18" customHeight="1" x14ac:dyDescent="0.25">
      <c r="A142" s="47">
        <v>2</v>
      </c>
      <c r="B142" s="222" t="s">
        <v>206</v>
      </c>
      <c r="C142" s="223"/>
      <c r="D142" s="223"/>
      <c r="E142" s="223"/>
      <c r="F142" s="223"/>
      <c r="G142" s="223"/>
      <c r="H142" s="223"/>
      <c r="I142" s="223"/>
      <c r="J142" s="223"/>
      <c r="K142" s="223"/>
      <c r="L142" s="223"/>
      <c r="M142" s="224"/>
    </row>
    <row r="143" spans="1:13" s="80" customFormat="1" x14ac:dyDescent="0.25">
      <c r="A143" s="47">
        <v>3</v>
      </c>
      <c r="B143" s="240" t="s">
        <v>207</v>
      </c>
      <c r="C143" s="241"/>
      <c r="D143" s="241"/>
      <c r="E143" s="241"/>
      <c r="F143" s="241"/>
      <c r="G143" s="241"/>
      <c r="H143" s="241"/>
      <c r="I143" s="241"/>
      <c r="J143" s="241"/>
      <c r="K143" s="241"/>
      <c r="L143" s="241"/>
      <c r="M143" s="241"/>
    </row>
    <row r="144" spans="1:13" s="80" customFormat="1" x14ac:dyDescent="0.25">
      <c r="A144" s="47">
        <v>4</v>
      </c>
      <c r="B144" s="240" t="s">
        <v>209</v>
      </c>
      <c r="C144" s="241"/>
      <c r="D144" s="241"/>
      <c r="E144" s="241"/>
      <c r="F144" s="241"/>
      <c r="G144" s="241"/>
      <c r="H144" s="241"/>
      <c r="I144" s="241"/>
      <c r="J144" s="241"/>
      <c r="K144" s="241"/>
      <c r="L144" s="241"/>
      <c r="M144" s="241"/>
    </row>
    <row r="145" spans="1:13" s="80" customFormat="1" ht="17.25" customHeight="1" x14ac:dyDescent="0.25">
      <c r="A145" s="47">
        <v>5</v>
      </c>
      <c r="B145" s="222" t="s">
        <v>208</v>
      </c>
      <c r="C145" s="223"/>
      <c r="D145" s="223"/>
      <c r="E145" s="223"/>
      <c r="F145" s="223"/>
      <c r="G145" s="223"/>
      <c r="H145" s="223"/>
      <c r="I145" s="223"/>
      <c r="J145" s="223"/>
      <c r="K145" s="223"/>
      <c r="L145" s="223"/>
      <c r="M145" s="224"/>
    </row>
    <row r="146" spans="1:13" s="80" customFormat="1" ht="6.75" customHeight="1" x14ac:dyDescent="0.25">
      <c r="A146" s="225"/>
      <c r="B146" s="225"/>
      <c r="C146" s="225"/>
      <c r="D146" s="225"/>
      <c r="E146" s="225"/>
      <c r="F146" s="225"/>
      <c r="G146" s="225"/>
      <c r="H146" s="225"/>
      <c r="I146" s="225"/>
      <c r="J146" s="225"/>
      <c r="K146" s="225"/>
      <c r="L146" s="225"/>
      <c r="M146" s="119"/>
    </row>
    <row r="147" spans="1:13" s="80" customFormat="1" ht="17.25" customHeight="1" x14ac:dyDescent="0.25">
      <c r="A147" s="121" t="s">
        <v>2</v>
      </c>
      <c r="B147" s="226" t="s">
        <v>84</v>
      </c>
      <c r="C147" s="227"/>
      <c r="D147" s="227"/>
      <c r="E147" s="227"/>
      <c r="F147" s="227"/>
      <c r="G147" s="227"/>
      <c r="H147" s="227"/>
      <c r="I147" s="227"/>
      <c r="J147" s="227"/>
      <c r="K147" s="228"/>
      <c r="L147" s="229" t="s">
        <v>31</v>
      </c>
      <c r="M147" s="230"/>
    </row>
    <row r="148" spans="1:13" s="80" customFormat="1" ht="17.25" customHeight="1" x14ac:dyDescent="0.25">
      <c r="A148" s="49">
        <v>1</v>
      </c>
      <c r="B148" s="212" t="s">
        <v>202</v>
      </c>
      <c r="C148" s="213"/>
      <c r="D148" s="213"/>
      <c r="E148" s="213"/>
      <c r="F148" s="213"/>
      <c r="G148" s="213"/>
      <c r="H148" s="213"/>
      <c r="I148" s="213"/>
      <c r="J148" s="213"/>
      <c r="K148" s="214"/>
      <c r="L148" s="215">
        <v>5</v>
      </c>
      <c r="M148" s="216"/>
    </row>
    <row r="149" spans="1:13" s="80" customFormat="1" ht="17.25" customHeight="1" x14ac:dyDescent="0.25">
      <c r="A149" s="49">
        <v>2</v>
      </c>
      <c r="B149" s="212" t="s">
        <v>210</v>
      </c>
      <c r="C149" s="213"/>
      <c r="D149" s="213"/>
      <c r="E149" s="213"/>
      <c r="F149" s="213"/>
      <c r="G149" s="213"/>
      <c r="H149" s="213"/>
      <c r="I149" s="213"/>
      <c r="J149" s="213"/>
      <c r="K149" s="214"/>
      <c r="L149" s="215">
        <v>20</v>
      </c>
      <c r="M149" s="216"/>
    </row>
    <row r="150" spans="1:13" s="80" customFormat="1" ht="6.75" customHeight="1" x14ac:dyDescent="0.25">
      <c r="A150" s="225"/>
      <c r="B150" s="225"/>
      <c r="C150" s="225"/>
      <c r="D150" s="225"/>
      <c r="E150" s="225"/>
      <c r="F150" s="225"/>
      <c r="G150" s="225"/>
      <c r="H150" s="225"/>
      <c r="I150" s="225"/>
      <c r="J150" s="225"/>
      <c r="K150" s="225"/>
      <c r="L150" s="225"/>
      <c r="M150" s="119"/>
    </row>
    <row r="151" spans="1:13" s="80" customFormat="1" ht="17.25" customHeight="1" x14ac:dyDescent="0.25">
      <c r="A151" s="121" t="s">
        <v>2</v>
      </c>
      <c r="B151" s="226" t="s">
        <v>30</v>
      </c>
      <c r="C151" s="227"/>
      <c r="D151" s="227"/>
      <c r="E151" s="227"/>
      <c r="F151" s="227"/>
      <c r="G151" s="227"/>
      <c r="H151" s="227"/>
      <c r="I151" s="227"/>
      <c r="J151" s="227"/>
      <c r="K151" s="228"/>
      <c r="L151" s="229" t="s">
        <v>31</v>
      </c>
      <c r="M151" s="230"/>
    </row>
    <row r="152" spans="1:13" s="80" customFormat="1" ht="17.25" customHeight="1" x14ac:dyDescent="0.25">
      <c r="A152" s="49">
        <v>1</v>
      </c>
      <c r="B152" s="212" t="s">
        <v>199</v>
      </c>
      <c r="C152" s="213"/>
      <c r="D152" s="213"/>
      <c r="E152" s="213"/>
      <c r="F152" s="213"/>
      <c r="G152" s="213"/>
      <c r="H152" s="213"/>
      <c r="I152" s="213"/>
      <c r="J152" s="213"/>
      <c r="K152" s="214"/>
      <c r="L152" s="215">
        <v>-20</v>
      </c>
      <c r="M152" s="216"/>
    </row>
    <row r="153" spans="1:13" s="80" customFormat="1" ht="15.75" thickBot="1" x14ac:dyDescent="0.3">
      <c r="A153" s="225"/>
      <c r="B153" s="225"/>
      <c r="C153" s="225"/>
      <c r="D153" s="225"/>
      <c r="E153" s="225"/>
      <c r="F153" s="225"/>
      <c r="G153" s="225"/>
      <c r="H153" s="225"/>
      <c r="I153" s="225"/>
      <c r="J153" s="225"/>
      <c r="K153" s="225"/>
      <c r="L153" s="225"/>
      <c r="M153" s="119"/>
    </row>
    <row r="154" spans="1:13" s="80" customFormat="1" ht="25.5" thickBot="1" x14ac:dyDescent="0.3">
      <c r="A154" s="98"/>
      <c r="B154" s="43" t="s">
        <v>28</v>
      </c>
      <c r="C154" s="236">
        <f>A13</f>
        <v>18</v>
      </c>
      <c r="D154" s="237"/>
      <c r="E154" s="217" t="str">
        <f>B13</f>
        <v>ПОДЪЕМ</v>
      </c>
      <c r="F154" s="238"/>
      <c r="G154" s="238"/>
      <c r="H154" s="238"/>
      <c r="I154" s="238"/>
      <c r="J154" s="238"/>
      <c r="K154" s="238"/>
      <c r="L154" s="239"/>
      <c r="M154" s="99"/>
    </row>
    <row r="155" spans="1:13" s="80" customFormat="1" ht="4.5" customHeight="1" x14ac:dyDescent="0.25">
      <c r="A155" s="225"/>
      <c r="B155" s="225"/>
      <c r="C155" s="225"/>
      <c r="D155" s="225"/>
      <c r="E155" s="225"/>
      <c r="F155" s="225"/>
      <c r="G155" s="225"/>
      <c r="H155" s="225"/>
      <c r="I155" s="225"/>
      <c r="J155" s="225"/>
      <c r="K155" s="225"/>
      <c r="L155" s="225"/>
      <c r="M155" s="119"/>
    </row>
    <row r="156" spans="1:13" s="80" customFormat="1" ht="19.5" x14ac:dyDescent="0.25">
      <c r="A156" s="35"/>
      <c r="B156" s="287" t="s">
        <v>35</v>
      </c>
      <c r="C156" s="288"/>
      <c r="D156" s="288"/>
      <c r="E156" s="288"/>
      <c r="F156" s="288"/>
      <c r="G156" s="288"/>
      <c r="H156" s="288"/>
      <c r="I156" s="288"/>
      <c r="J156" s="288"/>
      <c r="K156" s="288"/>
      <c r="L156" s="289"/>
      <c r="M156" s="38"/>
    </row>
    <row r="157" spans="1:13" s="80" customFormat="1" ht="4.5" customHeight="1" x14ac:dyDescent="0.25">
      <c r="A157" s="225"/>
      <c r="B157" s="225"/>
      <c r="C157" s="225"/>
      <c r="D157" s="225"/>
      <c r="E157" s="225"/>
      <c r="F157" s="225"/>
      <c r="G157" s="225"/>
      <c r="H157" s="225"/>
      <c r="I157" s="225"/>
      <c r="J157" s="225"/>
      <c r="K157" s="225"/>
      <c r="L157" s="225"/>
      <c r="M157" s="119"/>
    </row>
    <row r="158" spans="1:13" s="80" customFormat="1" x14ac:dyDescent="0.25">
      <c r="A158" s="210" t="s">
        <v>232</v>
      </c>
      <c r="B158" s="211"/>
      <c r="C158" s="211"/>
      <c r="D158" s="211"/>
      <c r="E158" s="211"/>
      <c r="F158" s="211"/>
      <c r="G158" s="211"/>
      <c r="H158" s="211"/>
      <c r="I158" s="211"/>
      <c r="J158" s="211"/>
      <c r="K158" s="211"/>
      <c r="L158" s="211"/>
      <c r="M158" s="211"/>
    </row>
    <row r="159" spans="1:13" s="80" customFormat="1" ht="4.5" customHeight="1" x14ac:dyDescent="0.25">
      <c r="A159" s="225"/>
      <c r="B159" s="225"/>
      <c r="C159" s="225"/>
      <c r="D159" s="225"/>
      <c r="E159" s="225"/>
      <c r="F159" s="225"/>
      <c r="G159" s="225"/>
      <c r="H159" s="225"/>
      <c r="I159" s="225"/>
      <c r="J159" s="225"/>
      <c r="K159" s="225"/>
      <c r="L159" s="225"/>
      <c r="M159" s="119"/>
    </row>
    <row r="160" spans="1:13" s="80" customFormat="1" ht="18" customHeight="1" x14ac:dyDescent="0.25">
      <c r="A160" s="121" t="s">
        <v>2</v>
      </c>
      <c r="B160" s="233" t="s">
        <v>156</v>
      </c>
      <c r="C160" s="233"/>
      <c r="D160" s="233"/>
      <c r="E160" s="233"/>
      <c r="F160" s="233"/>
      <c r="G160" s="233"/>
      <c r="H160" s="233"/>
      <c r="I160" s="233"/>
      <c r="J160" s="233"/>
      <c r="K160" s="234"/>
      <c r="L160" s="234"/>
      <c r="M160" s="120"/>
    </row>
    <row r="161" spans="1:13" s="80" customFormat="1" x14ac:dyDescent="0.25">
      <c r="A161" s="47">
        <v>1</v>
      </c>
      <c r="B161" s="240" t="s">
        <v>189</v>
      </c>
      <c r="C161" s="241"/>
      <c r="D161" s="241"/>
      <c r="E161" s="241"/>
      <c r="F161" s="241"/>
      <c r="G161" s="241"/>
      <c r="H161" s="241"/>
      <c r="I161" s="241"/>
      <c r="J161" s="241"/>
      <c r="K161" s="241"/>
      <c r="L161" s="241"/>
      <c r="M161" s="241"/>
    </row>
    <row r="162" spans="1:13" s="80" customFormat="1" ht="4.5" customHeight="1" x14ac:dyDescent="0.25">
      <c r="A162" s="225"/>
      <c r="B162" s="225"/>
      <c r="C162" s="225"/>
      <c r="D162" s="225"/>
      <c r="E162" s="225"/>
      <c r="F162" s="225"/>
      <c r="G162" s="225"/>
      <c r="H162" s="225"/>
      <c r="I162" s="225"/>
      <c r="J162" s="225"/>
      <c r="K162" s="225"/>
      <c r="L162" s="225"/>
      <c r="M162" s="119"/>
    </row>
    <row r="163" spans="1:13" s="80" customFormat="1" ht="18" customHeight="1" x14ac:dyDescent="0.25">
      <c r="A163" s="121" t="s">
        <v>2</v>
      </c>
      <c r="B163" s="233" t="s">
        <v>29</v>
      </c>
      <c r="C163" s="233"/>
      <c r="D163" s="233"/>
      <c r="E163" s="233"/>
      <c r="F163" s="233"/>
      <c r="G163" s="233"/>
      <c r="H163" s="233"/>
      <c r="I163" s="233"/>
      <c r="J163" s="233"/>
      <c r="K163" s="234"/>
      <c r="L163" s="234"/>
      <c r="M163" s="120"/>
    </row>
    <row r="164" spans="1:13" s="80" customFormat="1" x14ac:dyDescent="0.25">
      <c r="A164" s="47">
        <v>1</v>
      </c>
      <c r="B164" s="222" t="s">
        <v>190</v>
      </c>
      <c r="C164" s="223"/>
      <c r="D164" s="223"/>
      <c r="E164" s="223"/>
      <c r="F164" s="223"/>
      <c r="G164" s="223"/>
      <c r="H164" s="223"/>
      <c r="I164" s="223"/>
      <c r="J164" s="223"/>
      <c r="K164" s="223"/>
      <c r="L164" s="223"/>
      <c r="M164" s="224"/>
    </row>
    <row r="165" spans="1:13" s="80" customFormat="1" x14ac:dyDescent="0.25">
      <c r="A165" s="47">
        <v>2</v>
      </c>
      <c r="B165" s="222" t="s">
        <v>214</v>
      </c>
      <c r="C165" s="223"/>
      <c r="D165" s="223"/>
      <c r="E165" s="223"/>
      <c r="F165" s="223"/>
      <c r="G165" s="223"/>
      <c r="H165" s="223"/>
      <c r="I165" s="223"/>
      <c r="J165" s="223"/>
      <c r="K165" s="223"/>
      <c r="L165" s="223"/>
      <c r="M165" s="224"/>
    </row>
    <row r="166" spans="1:13" s="80" customFormat="1" x14ac:dyDescent="0.25">
      <c r="A166" s="47">
        <v>2</v>
      </c>
      <c r="B166" s="222" t="s">
        <v>213</v>
      </c>
      <c r="C166" s="223"/>
      <c r="D166" s="223"/>
      <c r="E166" s="223"/>
      <c r="F166" s="223"/>
      <c r="G166" s="223"/>
      <c r="H166" s="223"/>
      <c r="I166" s="223"/>
      <c r="J166" s="223"/>
      <c r="K166" s="223"/>
      <c r="L166" s="223"/>
      <c r="M166" s="224"/>
    </row>
    <row r="167" spans="1:13" s="80" customFormat="1" ht="6.75" customHeight="1" x14ac:dyDescent="0.25">
      <c r="A167" s="225"/>
      <c r="B167" s="225"/>
      <c r="C167" s="225"/>
      <c r="D167" s="225"/>
      <c r="E167" s="225"/>
      <c r="F167" s="225"/>
      <c r="G167" s="225"/>
      <c r="H167" s="225"/>
      <c r="I167" s="225"/>
      <c r="J167" s="225"/>
      <c r="K167" s="225"/>
      <c r="L167" s="225"/>
      <c r="M167" s="119"/>
    </row>
    <row r="168" spans="1:13" s="80" customFormat="1" ht="17.25" customHeight="1" x14ac:dyDescent="0.25">
      <c r="A168" s="121" t="s">
        <v>2</v>
      </c>
      <c r="B168" s="226" t="s">
        <v>84</v>
      </c>
      <c r="C168" s="227"/>
      <c r="D168" s="227"/>
      <c r="E168" s="227"/>
      <c r="F168" s="227"/>
      <c r="G168" s="227"/>
      <c r="H168" s="227"/>
      <c r="I168" s="227"/>
      <c r="J168" s="227"/>
      <c r="K168" s="228"/>
      <c r="L168" s="229" t="s">
        <v>31</v>
      </c>
      <c r="M168" s="230"/>
    </row>
    <row r="169" spans="1:13" s="80" customFormat="1" ht="17.25" customHeight="1" x14ac:dyDescent="0.25">
      <c r="A169" s="49">
        <v>1</v>
      </c>
      <c r="B169" s="279" t="s">
        <v>192</v>
      </c>
      <c r="C169" s="280"/>
      <c r="D169" s="280"/>
      <c r="E169" s="280"/>
      <c r="F169" s="280"/>
      <c r="G169" s="280"/>
      <c r="H169" s="280"/>
      <c r="I169" s="280"/>
      <c r="J169" s="280"/>
      <c r="K169" s="281"/>
      <c r="L169" s="215"/>
      <c r="M169" s="216"/>
    </row>
    <row r="170" spans="1:13" s="80" customFormat="1" ht="17.25" customHeight="1" x14ac:dyDescent="0.25">
      <c r="A170" s="49">
        <v>2</v>
      </c>
      <c r="B170" s="222" t="s">
        <v>193</v>
      </c>
      <c r="C170" s="223"/>
      <c r="D170" s="223"/>
      <c r="E170" s="223"/>
      <c r="F170" s="223"/>
      <c r="G170" s="223"/>
      <c r="H170" s="223"/>
      <c r="I170" s="223"/>
      <c r="J170" s="223"/>
      <c r="K170" s="224"/>
      <c r="L170" s="290">
        <v>5</v>
      </c>
      <c r="M170" s="291"/>
    </row>
    <row r="171" spans="1:13" s="80" customFormat="1" ht="15.75" thickBot="1" x14ac:dyDescent="0.3">
      <c r="A171" s="225"/>
      <c r="B171" s="225"/>
      <c r="C171" s="225"/>
      <c r="D171" s="225"/>
      <c r="E171" s="225"/>
      <c r="F171" s="225"/>
      <c r="G171" s="225"/>
      <c r="H171" s="225"/>
      <c r="I171" s="225"/>
      <c r="J171" s="225"/>
      <c r="K171" s="225"/>
      <c r="L171" s="225"/>
      <c r="M171" s="119"/>
    </row>
    <row r="172" spans="1:13" s="80" customFormat="1" ht="25.5" thickBot="1" x14ac:dyDescent="0.3">
      <c r="A172" s="98"/>
      <c r="B172" s="43" t="s">
        <v>28</v>
      </c>
      <c r="C172" s="236">
        <f>A14</f>
        <v>19</v>
      </c>
      <c r="D172" s="237"/>
      <c r="E172" s="217" t="str">
        <f>B14</f>
        <v>МЕДИЦИНА</v>
      </c>
      <c r="F172" s="238"/>
      <c r="G172" s="238"/>
      <c r="H172" s="238"/>
      <c r="I172" s="238"/>
      <c r="J172" s="238"/>
      <c r="K172" s="238"/>
      <c r="L172" s="239"/>
      <c r="M172" s="99"/>
    </row>
    <row r="173" spans="1:13" s="80" customFormat="1" ht="4.5" customHeight="1" x14ac:dyDescent="0.25">
      <c r="A173" s="225"/>
      <c r="B173" s="225"/>
      <c r="C173" s="225"/>
      <c r="D173" s="225"/>
      <c r="E173" s="225"/>
      <c r="F173" s="225"/>
      <c r="G173" s="225"/>
      <c r="H173" s="225"/>
      <c r="I173" s="225"/>
      <c r="J173" s="225"/>
      <c r="K173" s="225"/>
      <c r="L173" s="225"/>
      <c r="M173" s="119"/>
    </row>
    <row r="174" spans="1:13" s="80" customFormat="1" ht="18" customHeight="1" x14ac:dyDescent="0.25">
      <c r="A174" s="121" t="s">
        <v>2</v>
      </c>
      <c r="B174" s="233" t="s">
        <v>156</v>
      </c>
      <c r="C174" s="233"/>
      <c r="D174" s="233"/>
      <c r="E174" s="233"/>
      <c r="F174" s="233"/>
      <c r="G174" s="233"/>
      <c r="H174" s="233"/>
      <c r="I174" s="233"/>
      <c r="J174" s="233"/>
      <c r="K174" s="234"/>
      <c r="L174" s="234"/>
      <c r="M174" s="120"/>
    </row>
    <row r="175" spans="1:13" s="80" customFormat="1" x14ac:dyDescent="0.25">
      <c r="A175" s="47">
        <v>1</v>
      </c>
      <c r="B175" s="240" t="s">
        <v>219</v>
      </c>
      <c r="C175" s="241"/>
      <c r="D175" s="241"/>
      <c r="E175" s="241"/>
      <c r="F175" s="241"/>
      <c r="G175" s="241"/>
      <c r="H175" s="241"/>
      <c r="I175" s="241"/>
      <c r="J175" s="241"/>
      <c r="K175" s="241"/>
      <c r="L175" s="241"/>
      <c r="M175" s="241"/>
    </row>
    <row r="176" spans="1:13" s="80" customFormat="1" ht="4.5" customHeight="1" x14ac:dyDescent="0.25">
      <c r="A176" s="225"/>
      <c r="B176" s="225"/>
      <c r="C176" s="225"/>
      <c r="D176" s="225"/>
      <c r="E176" s="225"/>
      <c r="F176" s="225"/>
      <c r="G176" s="225"/>
      <c r="H176" s="225"/>
      <c r="I176" s="225"/>
      <c r="J176" s="225"/>
      <c r="K176" s="225"/>
      <c r="L176" s="225"/>
      <c r="M176" s="119"/>
    </row>
    <row r="177" spans="1:13" s="80" customFormat="1" ht="18" customHeight="1" x14ac:dyDescent="0.25">
      <c r="A177" s="121" t="s">
        <v>2</v>
      </c>
      <c r="B177" s="233" t="s">
        <v>29</v>
      </c>
      <c r="C177" s="233"/>
      <c r="D177" s="233"/>
      <c r="E177" s="233"/>
      <c r="F177" s="233"/>
      <c r="G177" s="233"/>
      <c r="H177" s="233"/>
      <c r="I177" s="233"/>
      <c r="J177" s="233"/>
      <c r="K177" s="234"/>
      <c r="L177" s="234"/>
      <c r="M177" s="120"/>
    </row>
    <row r="178" spans="1:13" s="80" customFormat="1" ht="18" customHeight="1" x14ac:dyDescent="0.25">
      <c r="A178" s="47">
        <v>1</v>
      </c>
      <c r="B178" s="222" t="s">
        <v>190</v>
      </c>
      <c r="C178" s="223"/>
      <c r="D178" s="223"/>
      <c r="E178" s="223"/>
      <c r="F178" s="223"/>
      <c r="G178" s="223"/>
      <c r="H178" s="223"/>
      <c r="I178" s="223"/>
      <c r="J178" s="223"/>
      <c r="K178" s="223"/>
      <c r="L178" s="223"/>
      <c r="M178" s="224"/>
    </row>
    <row r="179" spans="1:13" s="80" customFormat="1" x14ac:dyDescent="0.25">
      <c r="A179" s="47">
        <v>2</v>
      </c>
      <c r="B179" s="222" t="s">
        <v>220</v>
      </c>
      <c r="C179" s="223"/>
      <c r="D179" s="223"/>
      <c r="E179" s="223"/>
      <c r="F179" s="223"/>
      <c r="G179" s="223"/>
      <c r="H179" s="223"/>
      <c r="I179" s="223"/>
      <c r="J179" s="223"/>
      <c r="K179" s="223"/>
      <c r="L179" s="223"/>
      <c r="M179" s="224"/>
    </row>
    <row r="180" spans="1:13" s="80" customFormat="1" x14ac:dyDescent="0.25">
      <c r="A180" s="47">
        <v>3</v>
      </c>
      <c r="B180" s="240" t="s">
        <v>221</v>
      </c>
      <c r="C180" s="241"/>
      <c r="D180" s="241"/>
      <c r="E180" s="241"/>
      <c r="F180" s="241"/>
      <c r="G180" s="241"/>
      <c r="H180" s="241"/>
      <c r="I180" s="241"/>
      <c r="J180" s="241"/>
      <c r="K180" s="241"/>
      <c r="L180" s="241"/>
      <c r="M180" s="241"/>
    </row>
    <row r="181" spans="1:13" s="80" customFormat="1" ht="6.75" customHeight="1" x14ac:dyDescent="0.25">
      <c r="A181" s="225"/>
      <c r="B181" s="225"/>
      <c r="C181" s="225"/>
      <c r="D181" s="225"/>
      <c r="E181" s="225"/>
      <c r="F181" s="225"/>
      <c r="G181" s="225"/>
      <c r="H181" s="225"/>
      <c r="I181" s="225"/>
      <c r="J181" s="225"/>
      <c r="K181" s="225"/>
      <c r="L181" s="225"/>
      <c r="M181" s="119"/>
    </row>
    <row r="182" spans="1:13" s="80" customFormat="1" ht="17.25" customHeight="1" x14ac:dyDescent="0.25">
      <c r="A182" s="121" t="s">
        <v>2</v>
      </c>
      <c r="B182" s="226" t="s">
        <v>84</v>
      </c>
      <c r="C182" s="227"/>
      <c r="D182" s="227"/>
      <c r="E182" s="227"/>
      <c r="F182" s="227"/>
      <c r="G182" s="227"/>
      <c r="H182" s="227"/>
      <c r="I182" s="227"/>
      <c r="J182" s="227"/>
      <c r="K182" s="228"/>
      <c r="L182" s="229" t="s">
        <v>31</v>
      </c>
      <c r="M182" s="230"/>
    </row>
    <row r="183" spans="1:13" s="80" customFormat="1" ht="17.25" customHeight="1" x14ac:dyDescent="0.25">
      <c r="A183" s="49">
        <v>1</v>
      </c>
      <c r="B183" s="212" t="s">
        <v>222</v>
      </c>
      <c r="C183" s="213"/>
      <c r="D183" s="213"/>
      <c r="E183" s="213"/>
      <c r="F183" s="213"/>
      <c r="G183" s="213"/>
      <c r="H183" s="213"/>
      <c r="I183" s="213"/>
      <c r="J183" s="213"/>
      <c r="K183" s="214"/>
      <c r="L183" s="215">
        <v>5</v>
      </c>
      <c r="M183" s="216"/>
    </row>
    <row r="184" spans="1:13" s="80" customFormat="1" ht="17.25" customHeight="1" x14ac:dyDescent="0.25">
      <c r="A184" s="49">
        <v>2</v>
      </c>
      <c r="B184" s="212" t="s">
        <v>223</v>
      </c>
      <c r="C184" s="213"/>
      <c r="D184" s="213"/>
      <c r="E184" s="213"/>
      <c r="F184" s="213"/>
      <c r="G184" s="213"/>
      <c r="H184" s="213"/>
      <c r="I184" s="213"/>
      <c r="J184" s="213"/>
      <c r="K184" s="214"/>
      <c r="L184" s="215">
        <v>2</v>
      </c>
      <c r="M184" s="216"/>
    </row>
    <row r="185" spans="1:13" s="80" customFormat="1" ht="15.75" thickBot="1" x14ac:dyDescent="0.3">
      <c r="A185" s="225"/>
      <c r="B185" s="225"/>
      <c r="C185" s="225"/>
      <c r="D185" s="225"/>
      <c r="E185" s="225"/>
      <c r="F185" s="225"/>
      <c r="G185" s="225"/>
      <c r="H185" s="225"/>
      <c r="I185" s="225"/>
      <c r="J185" s="225"/>
      <c r="K185" s="225"/>
      <c r="L185" s="225"/>
      <c r="M185" s="119"/>
    </row>
    <row r="186" spans="1:13" s="80" customFormat="1" ht="25.5" thickBot="1" x14ac:dyDescent="0.3">
      <c r="A186" s="98"/>
      <c r="B186" s="43" t="s">
        <v>28</v>
      </c>
      <c r="C186" s="236">
        <f>A15</f>
        <v>20</v>
      </c>
      <c r="D186" s="237"/>
      <c r="E186" s="217" t="str">
        <f>B15</f>
        <v>СОВЕЩАНИЕ-2</v>
      </c>
      <c r="F186" s="238"/>
      <c r="G186" s="238"/>
      <c r="H186" s="238"/>
      <c r="I186" s="238"/>
      <c r="J186" s="238"/>
      <c r="K186" s="238"/>
      <c r="L186" s="239"/>
      <c r="M186" s="99"/>
    </row>
    <row r="187" spans="1:13" s="80" customFormat="1" ht="4.5" customHeight="1" x14ac:dyDescent="0.25">
      <c r="A187" s="225"/>
      <c r="B187" s="232"/>
      <c r="C187" s="232"/>
      <c r="D187" s="232"/>
      <c r="E187" s="232"/>
      <c r="F187" s="232"/>
      <c r="G187" s="232"/>
      <c r="H187" s="232"/>
      <c r="I187" s="232"/>
      <c r="J187" s="232"/>
      <c r="K187" s="232"/>
      <c r="L187" s="232"/>
      <c r="M187" s="119"/>
    </row>
    <row r="188" spans="1:13" s="80" customFormat="1" ht="18" customHeight="1" x14ac:dyDescent="0.25">
      <c r="A188" s="121" t="s">
        <v>2</v>
      </c>
      <c r="B188" s="233" t="s">
        <v>29</v>
      </c>
      <c r="C188" s="233"/>
      <c r="D188" s="233"/>
      <c r="E188" s="233"/>
      <c r="F188" s="233"/>
      <c r="G188" s="233"/>
      <c r="H188" s="233"/>
      <c r="I188" s="233"/>
      <c r="J188" s="233"/>
      <c r="K188" s="234"/>
      <c r="L188" s="234"/>
      <c r="M188" s="120"/>
    </row>
    <row r="189" spans="1:13" s="80" customFormat="1" x14ac:dyDescent="0.25">
      <c r="A189" s="47">
        <v>1</v>
      </c>
      <c r="B189" s="222" t="s">
        <v>224</v>
      </c>
      <c r="C189" s="223"/>
      <c r="D189" s="223"/>
      <c r="E189" s="223"/>
      <c r="F189" s="223"/>
      <c r="G189" s="223"/>
      <c r="H189" s="223"/>
      <c r="I189" s="223"/>
      <c r="J189" s="223"/>
      <c r="K189" s="223"/>
      <c r="L189" s="223"/>
      <c r="M189" s="224"/>
    </row>
    <row r="190" spans="1:13" s="80" customFormat="1" x14ac:dyDescent="0.25">
      <c r="A190" s="47">
        <v>2</v>
      </c>
      <c r="B190" s="222" t="s">
        <v>140</v>
      </c>
      <c r="C190" s="223"/>
      <c r="D190" s="223"/>
      <c r="E190" s="223"/>
      <c r="F190" s="223"/>
      <c r="G190" s="223"/>
      <c r="H190" s="223"/>
      <c r="I190" s="223"/>
      <c r="J190" s="223"/>
      <c r="K190" s="223"/>
      <c r="L190" s="223"/>
      <c r="M190" s="224"/>
    </row>
    <row r="191" spans="1:13" s="80" customFormat="1" ht="6.75" customHeight="1" x14ac:dyDescent="0.25">
      <c r="A191" s="225"/>
      <c r="B191" s="225"/>
      <c r="C191" s="225"/>
      <c r="D191" s="225"/>
      <c r="E191" s="225"/>
      <c r="F191" s="225"/>
      <c r="G191" s="225"/>
      <c r="H191" s="225"/>
      <c r="I191" s="225"/>
      <c r="J191" s="225"/>
      <c r="K191" s="225"/>
      <c r="L191" s="225"/>
      <c r="M191" s="119"/>
    </row>
    <row r="192" spans="1:13" s="80" customFormat="1" ht="17.25" customHeight="1" x14ac:dyDescent="0.25">
      <c r="A192" s="121" t="s">
        <v>2</v>
      </c>
      <c r="B192" s="226" t="s">
        <v>84</v>
      </c>
      <c r="C192" s="227"/>
      <c r="D192" s="227"/>
      <c r="E192" s="227"/>
      <c r="F192" s="227"/>
      <c r="G192" s="227"/>
      <c r="H192" s="227"/>
      <c r="I192" s="227"/>
      <c r="J192" s="227"/>
      <c r="K192" s="228"/>
      <c r="L192" s="229" t="s">
        <v>31</v>
      </c>
      <c r="M192" s="230"/>
    </row>
    <row r="193" spans="1:13" s="80" customFormat="1" ht="17.25" customHeight="1" x14ac:dyDescent="0.25">
      <c r="A193" s="49">
        <v>1</v>
      </c>
      <c r="B193" s="212" t="s">
        <v>142</v>
      </c>
      <c r="C193" s="213"/>
      <c r="D193" s="213"/>
      <c r="E193" s="213"/>
      <c r="F193" s="213"/>
      <c r="G193" s="213"/>
      <c r="H193" s="213"/>
      <c r="I193" s="213"/>
      <c r="J193" s="213"/>
      <c r="K193" s="214"/>
      <c r="L193" s="215">
        <v>5</v>
      </c>
      <c r="M193" s="216"/>
    </row>
    <row r="194" spans="1:13" s="84" customFormat="1" x14ac:dyDescent="0.25">
      <c r="C194" s="134"/>
      <c r="L194" s="135"/>
    </row>
    <row r="195" spans="1:13" s="84" customFormat="1" x14ac:dyDescent="0.25">
      <c r="C195" s="134"/>
      <c r="L195" s="135"/>
    </row>
    <row r="196" spans="1:13" s="84" customFormat="1" x14ac:dyDescent="0.25">
      <c r="C196" s="134"/>
      <c r="L196" s="135"/>
    </row>
  </sheetData>
  <mergeCells count="257">
    <mergeCell ref="B189:M189"/>
    <mergeCell ref="B175:M175"/>
    <mergeCell ref="B151:K151"/>
    <mergeCell ref="B145:M145"/>
    <mergeCell ref="B192:K192"/>
    <mergeCell ref="L192:M192"/>
    <mergeCell ref="B164:M164"/>
    <mergeCell ref="A167:L167"/>
    <mergeCell ref="B168:K168"/>
    <mergeCell ref="L168:M168"/>
    <mergeCell ref="B165:M165"/>
    <mergeCell ref="A173:L173"/>
    <mergeCell ref="A157:L157"/>
    <mergeCell ref="B160:J160"/>
    <mergeCell ref="K160:L160"/>
    <mergeCell ref="B161:M161"/>
    <mergeCell ref="A162:L162"/>
    <mergeCell ref="B163:J163"/>
    <mergeCell ref="K163:L163"/>
    <mergeCell ref="B169:K169"/>
    <mergeCell ref="L169:M169"/>
    <mergeCell ref="B170:K170"/>
    <mergeCell ref="L170:M170"/>
    <mergeCell ref="A187:L187"/>
    <mergeCell ref="B188:J188"/>
    <mergeCell ref="K188:L188"/>
    <mergeCell ref="A90:L90"/>
    <mergeCell ref="L77:M77"/>
    <mergeCell ref="A70:L70"/>
    <mergeCell ref="B81:J81"/>
    <mergeCell ref="K81:L81"/>
    <mergeCell ref="B68:L68"/>
    <mergeCell ref="A69:M69"/>
    <mergeCell ref="A74:L74"/>
    <mergeCell ref="B72:K72"/>
    <mergeCell ref="C154:D154"/>
    <mergeCell ref="E154:L154"/>
    <mergeCell ref="A171:L171"/>
    <mergeCell ref="C135:D135"/>
    <mergeCell ref="E135:L135"/>
    <mergeCell ref="A136:L136"/>
    <mergeCell ref="B140:J140"/>
    <mergeCell ref="A138:M138"/>
    <mergeCell ref="A139:L139"/>
    <mergeCell ref="L151:M151"/>
    <mergeCell ref="B152:K152"/>
    <mergeCell ref="L152:M152"/>
    <mergeCell ref="B156:L156"/>
    <mergeCell ref="A158:M158"/>
    <mergeCell ref="A159:L159"/>
    <mergeCell ref="B141:M141"/>
    <mergeCell ref="B142:M142"/>
    <mergeCell ref="B143:M143"/>
    <mergeCell ref="B144:M144"/>
    <mergeCell ref="L148:M148"/>
    <mergeCell ref="B149:K149"/>
    <mergeCell ref="L149:M149"/>
    <mergeCell ref="A155:L155"/>
    <mergeCell ref="A153:L153"/>
    <mergeCell ref="A185:L185"/>
    <mergeCell ref="C186:D186"/>
    <mergeCell ref="E186:L186"/>
    <mergeCell ref="C172:D172"/>
    <mergeCell ref="E172:L172"/>
    <mergeCell ref="A176:L176"/>
    <mergeCell ref="B177:J177"/>
    <mergeCell ref="K177:L177"/>
    <mergeCell ref="B178:M178"/>
    <mergeCell ref="B174:J174"/>
    <mergeCell ref="K174:L174"/>
    <mergeCell ref="L130:M130"/>
    <mergeCell ref="B133:K133"/>
    <mergeCell ref="L133:M133"/>
    <mergeCell ref="A131:L131"/>
    <mergeCell ref="B132:K132"/>
    <mergeCell ref="L72:M72"/>
    <mergeCell ref="N3:N4"/>
    <mergeCell ref="M2:N2"/>
    <mergeCell ref="M17:N17"/>
    <mergeCell ref="A20:M20"/>
    <mergeCell ref="A21:M21"/>
    <mergeCell ref="A102:L102"/>
    <mergeCell ref="B103:J103"/>
    <mergeCell ref="K103:L103"/>
    <mergeCell ref="B104:M104"/>
    <mergeCell ref="A25:M25"/>
    <mergeCell ref="B112:K112"/>
    <mergeCell ref="L112:M112"/>
    <mergeCell ref="B100:L100"/>
    <mergeCell ref="A101:M101"/>
    <mergeCell ref="B82:M82"/>
    <mergeCell ref="A83:L83"/>
    <mergeCell ref="B88:L88"/>
    <mergeCell ref="A89:M89"/>
    <mergeCell ref="B86:M86"/>
    <mergeCell ref="B64:M64"/>
    <mergeCell ref="B65:M65"/>
    <mergeCell ref="A67:L67"/>
    <mergeCell ref="B66:M66"/>
    <mergeCell ref="K140:L140"/>
    <mergeCell ref="E114:L114"/>
    <mergeCell ref="A115:L115"/>
    <mergeCell ref="B116:L116"/>
    <mergeCell ref="A117:M117"/>
    <mergeCell ref="A118:L118"/>
    <mergeCell ref="B122:J122"/>
    <mergeCell ref="K122:L122"/>
    <mergeCell ref="B119:J119"/>
    <mergeCell ref="K119:L119"/>
    <mergeCell ref="B120:M120"/>
    <mergeCell ref="B137:L137"/>
    <mergeCell ref="A127:L127"/>
    <mergeCell ref="B128:K128"/>
    <mergeCell ref="L128:M128"/>
    <mergeCell ref="B129:K129"/>
    <mergeCell ref="L129:M129"/>
    <mergeCell ref="A121:L121"/>
    <mergeCell ref="B130:K130"/>
    <mergeCell ref="E43:L43"/>
    <mergeCell ref="A44:L44"/>
    <mergeCell ref="B48:J48"/>
    <mergeCell ref="K48:L48"/>
    <mergeCell ref="B49:M49"/>
    <mergeCell ref="B45:J45"/>
    <mergeCell ref="K45:L45"/>
    <mergeCell ref="B46:M46"/>
    <mergeCell ref="C34:D34"/>
    <mergeCell ref="E34:L34"/>
    <mergeCell ref="B38:M38"/>
    <mergeCell ref="A35:L35"/>
    <mergeCell ref="A47:L47"/>
    <mergeCell ref="C43:D43"/>
    <mergeCell ref="B41:K41"/>
    <mergeCell ref="L41:M41"/>
    <mergeCell ref="A39:L39"/>
    <mergeCell ref="B40:K40"/>
    <mergeCell ref="L40:M40"/>
    <mergeCell ref="A42:L42"/>
    <mergeCell ref="B36:J36"/>
    <mergeCell ref="K36:L36"/>
    <mergeCell ref="B37:M37"/>
    <mergeCell ref="B193:K193"/>
    <mergeCell ref="L193:M193"/>
    <mergeCell ref="C2:D2"/>
    <mergeCell ref="E2:L2"/>
    <mergeCell ref="B3:C4"/>
    <mergeCell ref="J3:J4"/>
    <mergeCell ref="K3:L4"/>
    <mergeCell ref="B184:K184"/>
    <mergeCell ref="L184:M184"/>
    <mergeCell ref="B190:M190"/>
    <mergeCell ref="A191:L191"/>
    <mergeCell ref="B166:M166"/>
    <mergeCell ref="A150:L150"/>
    <mergeCell ref="A146:L146"/>
    <mergeCell ref="B147:K147"/>
    <mergeCell ref="L147:M147"/>
    <mergeCell ref="B180:M180"/>
    <mergeCell ref="B183:K183"/>
    <mergeCell ref="L183:M183"/>
    <mergeCell ref="A181:L181"/>
    <mergeCell ref="B182:K182"/>
    <mergeCell ref="L182:M182"/>
    <mergeCell ref="B179:M179"/>
    <mergeCell ref="B148:K148"/>
    <mergeCell ref="L132:M132"/>
    <mergeCell ref="A134:L134"/>
    <mergeCell ref="B124:M124"/>
    <mergeCell ref="B125:M125"/>
    <mergeCell ref="B126:M126"/>
    <mergeCell ref="B123:M123"/>
    <mergeCell ref="B96:K96"/>
    <mergeCell ref="L96:M96"/>
    <mergeCell ref="A99:L99"/>
    <mergeCell ref="B111:K111"/>
    <mergeCell ref="L111:M111"/>
    <mergeCell ref="B110:K110"/>
    <mergeCell ref="L110:M110"/>
    <mergeCell ref="A113:L113"/>
    <mergeCell ref="C114:D114"/>
    <mergeCell ref="B108:M108"/>
    <mergeCell ref="B106:J106"/>
    <mergeCell ref="K106:L106"/>
    <mergeCell ref="B107:M107"/>
    <mergeCell ref="A109:L109"/>
    <mergeCell ref="A97:L97"/>
    <mergeCell ref="C98:D98"/>
    <mergeCell ref="E98:L98"/>
    <mergeCell ref="A105:L105"/>
    <mergeCell ref="B95:K95"/>
    <mergeCell ref="L95:M95"/>
    <mergeCell ref="B73:K73"/>
    <mergeCell ref="L73:M73"/>
    <mergeCell ref="B77:K77"/>
    <mergeCell ref="B71:K71"/>
    <mergeCell ref="L71:M71"/>
    <mergeCell ref="A78:L78"/>
    <mergeCell ref="C79:D79"/>
    <mergeCell ref="E79:L79"/>
    <mergeCell ref="A80:L80"/>
    <mergeCell ref="B76:K76"/>
    <mergeCell ref="L76:M76"/>
    <mergeCell ref="B75:K75"/>
    <mergeCell ref="L75:M75"/>
    <mergeCell ref="B84:J84"/>
    <mergeCell ref="K84:L84"/>
    <mergeCell ref="B85:M85"/>
    <mergeCell ref="A87:L87"/>
    <mergeCell ref="B94:K94"/>
    <mergeCell ref="L94:M94"/>
    <mergeCell ref="B91:L91"/>
    <mergeCell ref="A92:M92"/>
    <mergeCell ref="A93:L93"/>
    <mergeCell ref="B63:M63"/>
    <mergeCell ref="B59:J59"/>
    <mergeCell ref="K59:L59"/>
    <mergeCell ref="B60:M60"/>
    <mergeCell ref="B53:K53"/>
    <mergeCell ref="L53:M53"/>
    <mergeCell ref="A51:L51"/>
    <mergeCell ref="B52:K52"/>
    <mergeCell ref="B50:M50"/>
    <mergeCell ref="L55:M55"/>
    <mergeCell ref="A61:L61"/>
    <mergeCell ref="L52:M52"/>
    <mergeCell ref="A56:L56"/>
    <mergeCell ref="C57:D57"/>
    <mergeCell ref="E57:L57"/>
    <mergeCell ref="A58:L58"/>
    <mergeCell ref="B62:J62"/>
    <mergeCell ref="K62:L62"/>
    <mergeCell ref="B54:K54"/>
    <mergeCell ref="L54:M54"/>
    <mergeCell ref="B55:K55"/>
    <mergeCell ref="A32:M32"/>
    <mergeCell ref="C28:D28"/>
    <mergeCell ref="E28:L28"/>
    <mergeCell ref="B30:L30"/>
    <mergeCell ref="A31:M31"/>
    <mergeCell ref="B19:L19"/>
    <mergeCell ref="A26:M26"/>
    <mergeCell ref="K17:L17"/>
    <mergeCell ref="B23:L23"/>
    <mergeCell ref="A24:M24"/>
    <mergeCell ref="K6:L6"/>
    <mergeCell ref="B1:L1"/>
    <mergeCell ref="M3:M4"/>
    <mergeCell ref="A5:L5"/>
    <mergeCell ref="K12:L12"/>
    <mergeCell ref="K13:L13"/>
    <mergeCell ref="K14:L14"/>
    <mergeCell ref="K15:L15"/>
    <mergeCell ref="K7:L7"/>
    <mergeCell ref="K8:L8"/>
    <mergeCell ref="K9:L9"/>
    <mergeCell ref="K10:L10"/>
    <mergeCell ref="K11:L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3"/>
  <sheetViews>
    <sheetView zoomScale="80" zoomScaleNormal="80" workbookViewId="0">
      <selection activeCell="F6" sqref="F6:F15"/>
    </sheetView>
  </sheetViews>
  <sheetFormatPr defaultRowHeight="15" x14ac:dyDescent="0.25"/>
  <cols>
    <col min="1" max="1" width="4.28515625" customWidth="1"/>
    <col min="2" max="2" width="16.85546875" customWidth="1"/>
    <col min="3" max="3" width="3.5703125" style="50" customWidth="1"/>
    <col min="4" max="4" width="6.28515625" customWidth="1"/>
    <col min="5" max="5" width="4.42578125" customWidth="1"/>
    <col min="6" max="6" width="7.85546875" bestFit="1" customWidth="1"/>
    <col min="7" max="7" width="6" bestFit="1" customWidth="1"/>
    <col min="8" max="8" width="6.5703125" bestFit="1" customWidth="1"/>
    <col min="9" max="9" width="5.5703125" bestFit="1" customWidth="1"/>
    <col min="10" max="10" width="4.85546875" customWidth="1"/>
    <col min="11" max="11" width="36.7109375" customWidth="1"/>
    <col min="12" max="12" width="3.85546875" style="51" customWidth="1"/>
    <col min="13" max="13" width="8" customWidth="1"/>
  </cols>
  <sheetData>
    <row r="1" spans="1:14" s="1" customFormat="1" ht="15.75" customHeight="1" thickBot="1" x14ac:dyDescent="0.3">
      <c r="B1" s="205" t="s">
        <v>215</v>
      </c>
      <c r="C1" s="206"/>
      <c r="D1" s="206"/>
      <c r="E1" s="206"/>
      <c r="F1" s="206"/>
      <c r="G1" s="206"/>
      <c r="H1" s="206"/>
      <c r="I1" s="206"/>
      <c r="J1" s="206"/>
      <c r="K1" s="206"/>
      <c r="L1" s="277"/>
      <c r="M1"/>
    </row>
    <row r="2" spans="1:14" s="1" customFormat="1" ht="47.25" customHeight="1" thickBot="1" x14ac:dyDescent="0.3">
      <c r="A2" s="2"/>
      <c r="B2" s="3" t="s">
        <v>0</v>
      </c>
      <c r="C2" s="198">
        <v>2</v>
      </c>
      <c r="D2" s="199"/>
      <c r="E2" s="200" t="s">
        <v>1</v>
      </c>
      <c r="F2" s="201"/>
      <c r="G2" s="201"/>
      <c r="H2" s="201"/>
      <c r="I2" s="201"/>
      <c r="J2" s="201"/>
      <c r="K2" s="201"/>
      <c r="L2" s="201"/>
      <c r="M2" s="202">
        <v>44289</v>
      </c>
      <c r="N2" s="203"/>
    </row>
    <row r="3" spans="1:14" s="1" customFormat="1" ht="15" customHeight="1" x14ac:dyDescent="0.25">
      <c r="A3" s="4" t="s">
        <v>2</v>
      </c>
      <c r="B3" s="189" t="s">
        <v>3</v>
      </c>
      <c r="C3" s="189"/>
      <c r="D3" s="5" t="s">
        <v>4</v>
      </c>
      <c r="E3" s="6" t="s">
        <v>5</v>
      </c>
      <c r="F3" s="5" t="s">
        <v>6</v>
      </c>
      <c r="G3" s="5" t="s">
        <v>7</v>
      </c>
      <c r="H3" s="7" t="s">
        <v>8</v>
      </c>
      <c r="I3" s="8" t="s">
        <v>9</v>
      </c>
      <c r="J3" s="185" t="s">
        <v>10</v>
      </c>
      <c r="K3" s="189" t="s">
        <v>11</v>
      </c>
      <c r="L3" s="189"/>
      <c r="M3" s="193" t="s">
        <v>12</v>
      </c>
      <c r="N3" s="260" t="s">
        <v>143</v>
      </c>
    </row>
    <row r="4" spans="1:14" s="1" customFormat="1" ht="15.75" thickBot="1" x14ac:dyDescent="0.3">
      <c r="A4" s="9" t="s">
        <v>13</v>
      </c>
      <c r="B4" s="190"/>
      <c r="C4" s="190"/>
      <c r="D4" s="10" t="s">
        <v>14</v>
      </c>
      <c r="E4" s="11" t="s">
        <v>14</v>
      </c>
      <c r="F4" s="10" t="s">
        <v>15</v>
      </c>
      <c r="G4" s="10" t="s">
        <v>15</v>
      </c>
      <c r="H4" s="12" t="s">
        <v>15</v>
      </c>
      <c r="I4" s="10" t="s">
        <v>15</v>
      </c>
      <c r="J4" s="186"/>
      <c r="K4" s="190"/>
      <c r="L4" s="190"/>
      <c r="M4" s="194"/>
      <c r="N4" s="261"/>
    </row>
    <row r="5" spans="1:14" s="1" customFormat="1" ht="3.75" customHeight="1" x14ac:dyDescent="0.25">
      <c r="A5" s="204"/>
      <c r="B5" s="204"/>
      <c r="C5" s="204"/>
      <c r="D5" s="204"/>
      <c r="E5" s="204"/>
      <c r="F5" s="204"/>
      <c r="G5" s="204"/>
      <c r="H5" s="204"/>
      <c r="I5" s="204"/>
      <c r="J5" s="204"/>
      <c r="K5" s="204"/>
      <c r="L5" s="204"/>
      <c r="M5" s="118"/>
      <c r="N5" s="118"/>
    </row>
    <row r="6" spans="1:14" s="80" customFormat="1" ht="25.5" x14ac:dyDescent="0.25">
      <c r="A6" s="14">
        <v>21</v>
      </c>
      <c r="B6" s="157" t="s">
        <v>229</v>
      </c>
      <c r="C6" s="16" t="s">
        <v>17</v>
      </c>
      <c r="D6" s="17">
        <v>40</v>
      </c>
      <c r="E6" s="18">
        <v>30</v>
      </c>
      <c r="F6" s="18">
        <f>'Оценка сложности этапов'!X4</f>
        <v>40</v>
      </c>
      <c r="G6" s="103">
        <f>(D6-E6)*2</f>
        <v>20</v>
      </c>
      <c r="H6" s="19">
        <f>F6+G6</f>
        <v>60</v>
      </c>
      <c r="I6" s="18">
        <v>20</v>
      </c>
      <c r="J6" s="18">
        <v>4</v>
      </c>
      <c r="K6" s="184" t="s">
        <v>226</v>
      </c>
      <c r="L6" s="184"/>
      <c r="M6" s="136">
        <v>0.57638888888888895</v>
      </c>
      <c r="N6" s="136">
        <v>0.57638888888888895</v>
      </c>
    </row>
    <row r="7" spans="1:14" s="80" customFormat="1" ht="38.25" x14ac:dyDescent="0.25">
      <c r="A7" s="14">
        <v>22</v>
      </c>
      <c r="B7" s="85" t="s">
        <v>227</v>
      </c>
      <c r="C7" s="17" t="s">
        <v>17</v>
      </c>
      <c r="D7" s="17">
        <v>60</v>
      </c>
      <c r="E7" s="18">
        <v>40</v>
      </c>
      <c r="F7" s="18">
        <f>'Оценка сложности этапов'!Y4</f>
        <v>65</v>
      </c>
      <c r="G7" s="103">
        <f>(D7-E7)*2</f>
        <v>40</v>
      </c>
      <c r="H7" s="19">
        <f>F7+G7</f>
        <v>105</v>
      </c>
      <c r="I7" s="18">
        <v>20</v>
      </c>
      <c r="J7" s="18">
        <v>4</v>
      </c>
      <c r="K7" s="184" t="s">
        <v>225</v>
      </c>
      <c r="L7" s="184"/>
      <c r="M7" s="136">
        <v>0.59027777777777779</v>
      </c>
      <c r="N7" s="136">
        <v>0.60763888888888895</v>
      </c>
    </row>
    <row r="8" spans="1:14" s="80" customFormat="1" ht="38.25" x14ac:dyDescent="0.25">
      <c r="A8" s="14">
        <v>23</v>
      </c>
      <c r="B8" s="163" t="s">
        <v>248</v>
      </c>
      <c r="C8" s="101"/>
      <c r="D8" s="102">
        <v>70</v>
      </c>
      <c r="E8" s="103">
        <v>50</v>
      </c>
      <c r="F8" s="103">
        <f>'Оценка сложности этапов'!Z4</f>
        <v>65</v>
      </c>
      <c r="G8" s="103">
        <f>(D8-E8)*2</f>
        <v>40</v>
      </c>
      <c r="H8" s="104">
        <f>F8+G8</f>
        <v>105</v>
      </c>
      <c r="I8" s="18">
        <v>20</v>
      </c>
      <c r="J8" s="18">
        <v>4</v>
      </c>
      <c r="K8" s="184" t="s">
        <v>249</v>
      </c>
      <c r="L8" s="184"/>
      <c r="M8" s="136">
        <v>0.61805555555555558</v>
      </c>
      <c r="N8" s="136">
        <v>0.64583333333333337</v>
      </c>
    </row>
    <row r="9" spans="1:14" s="80" customFormat="1" ht="15" customHeight="1" x14ac:dyDescent="0.25">
      <c r="A9" s="14">
        <v>24</v>
      </c>
      <c r="B9" s="106" t="s">
        <v>257</v>
      </c>
      <c r="C9" s="107"/>
      <c r="D9" s="102">
        <v>30</v>
      </c>
      <c r="E9" s="103">
        <v>20</v>
      </c>
      <c r="F9" s="103">
        <f>'Оценка сложности этапов'!AA4</f>
        <v>30</v>
      </c>
      <c r="G9" s="103">
        <f>(D9-E9)*2</f>
        <v>20</v>
      </c>
      <c r="H9" s="104">
        <f>F9+G9</f>
        <v>50</v>
      </c>
      <c r="I9" s="18">
        <v>0</v>
      </c>
      <c r="J9" s="18">
        <v>4</v>
      </c>
      <c r="K9" s="184" t="s">
        <v>256</v>
      </c>
      <c r="L9" s="184"/>
      <c r="M9" s="136">
        <v>0.65972222222222221</v>
      </c>
      <c r="N9" s="136">
        <v>0.68055555555555547</v>
      </c>
    </row>
    <row r="10" spans="1:14" s="80" customFormat="1" ht="15" customHeight="1" x14ac:dyDescent="0.25">
      <c r="A10" s="14">
        <v>25</v>
      </c>
      <c r="B10" s="112" t="s">
        <v>261</v>
      </c>
      <c r="C10" s="102"/>
      <c r="D10" s="102">
        <v>10</v>
      </c>
      <c r="E10" s="103">
        <v>10</v>
      </c>
      <c r="F10" s="103">
        <f>'Оценка сложности этапов'!AB4</f>
        <v>20</v>
      </c>
      <c r="G10" s="103">
        <f>(D10-E10)*2</f>
        <v>0</v>
      </c>
      <c r="H10" s="104">
        <f>F10+G10</f>
        <v>20</v>
      </c>
      <c r="I10" s="18">
        <v>0</v>
      </c>
      <c r="J10" s="18">
        <v>4</v>
      </c>
      <c r="K10" s="292" t="s">
        <v>262</v>
      </c>
      <c r="L10" s="293"/>
      <c r="M10" s="136">
        <v>0.70138888888888884</v>
      </c>
      <c r="N10" s="136">
        <v>0.70833333333333337</v>
      </c>
    </row>
    <row r="11" spans="1:14" s="80" customFormat="1" ht="15" customHeight="1" x14ac:dyDescent="0.25">
      <c r="A11" s="14">
        <v>26</v>
      </c>
      <c r="B11" s="124" t="s">
        <v>263</v>
      </c>
      <c r="C11" s="144"/>
      <c r="D11" s="103">
        <v>180</v>
      </c>
      <c r="E11" s="103">
        <v>160</v>
      </c>
      <c r="F11" s="103">
        <f>'Оценка сложности этапов'!AC4</f>
        <v>50</v>
      </c>
      <c r="G11" s="103">
        <f>(D11-E11)*2</f>
        <v>40</v>
      </c>
      <c r="H11" s="104">
        <f>F11+G11</f>
        <v>90</v>
      </c>
      <c r="I11" s="18">
        <v>20</v>
      </c>
      <c r="J11" s="18">
        <v>4</v>
      </c>
      <c r="K11" s="184" t="s">
        <v>264</v>
      </c>
      <c r="L11" s="184"/>
      <c r="M11" s="136">
        <v>0.72222222222222221</v>
      </c>
      <c r="N11" s="136">
        <v>0.72916666666666663</v>
      </c>
    </row>
    <row r="12" spans="1:14" s="80" customFormat="1" x14ac:dyDescent="0.25">
      <c r="A12" s="14">
        <v>27</v>
      </c>
      <c r="B12" s="145" t="s">
        <v>265</v>
      </c>
      <c r="C12" s="146"/>
      <c r="D12" s="102">
        <v>30</v>
      </c>
      <c r="E12" s="103">
        <v>30</v>
      </c>
      <c r="F12" s="103">
        <f>'Оценка сложности этапов'!AD4</f>
        <v>25</v>
      </c>
      <c r="G12" s="103">
        <f>(D12-E12)*2</f>
        <v>0</v>
      </c>
      <c r="H12" s="104">
        <f>F12+G12</f>
        <v>25</v>
      </c>
      <c r="I12" s="18">
        <v>20</v>
      </c>
      <c r="J12" s="18">
        <v>4</v>
      </c>
      <c r="K12" s="197" t="s">
        <v>266</v>
      </c>
      <c r="L12" s="197"/>
      <c r="M12" s="136">
        <v>0.85069444444444453</v>
      </c>
      <c r="N12" s="136">
        <v>0.85069444444444453</v>
      </c>
    </row>
    <row r="13" spans="1:14" s="80" customFormat="1" ht="15" customHeight="1" x14ac:dyDescent="0.25">
      <c r="A13" s="14">
        <v>28</v>
      </c>
      <c r="B13" s="123" t="s">
        <v>268</v>
      </c>
      <c r="C13" s="107"/>
      <c r="D13" s="102">
        <v>30</v>
      </c>
      <c r="E13" s="103">
        <v>30</v>
      </c>
      <c r="F13" s="103">
        <f>'Оценка сложности этапов'!AE4</f>
        <v>30</v>
      </c>
      <c r="G13" s="103">
        <f>(D13-E13)*2</f>
        <v>0</v>
      </c>
      <c r="H13" s="104">
        <f>F13+G13</f>
        <v>30</v>
      </c>
      <c r="I13" s="18">
        <v>0</v>
      </c>
      <c r="J13" s="18">
        <v>4</v>
      </c>
      <c r="K13" s="184" t="s">
        <v>286</v>
      </c>
      <c r="L13" s="184"/>
      <c r="M13" s="136">
        <v>0.875</v>
      </c>
      <c r="N13" s="136">
        <v>0.875</v>
      </c>
    </row>
    <row r="14" spans="1:14" s="80" customFormat="1" x14ac:dyDescent="0.25">
      <c r="A14" s="14">
        <v>29</v>
      </c>
      <c r="B14" s="145" t="s">
        <v>288</v>
      </c>
      <c r="C14" s="102" t="s">
        <v>17</v>
      </c>
      <c r="D14" s="102">
        <v>30</v>
      </c>
      <c r="E14" s="103">
        <v>30</v>
      </c>
      <c r="F14" s="103">
        <f>'Оценка сложности этапов'!AF4</f>
        <v>20</v>
      </c>
      <c r="G14" s="103">
        <f>(D14-E14)*2</f>
        <v>0</v>
      </c>
      <c r="H14" s="104">
        <f>F14+G14</f>
        <v>20</v>
      </c>
      <c r="I14" s="18">
        <v>20</v>
      </c>
      <c r="J14" s="18">
        <v>4</v>
      </c>
      <c r="K14" s="184" t="s">
        <v>302</v>
      </c>
      <c r="L14" s="184"/>
      <c r="M14" s="136">
        <v>0.90277777777777779</v>
      </c>
      <c r="N14" s="136">
        <v>0.90277777777777779</v>
      </c>
    </row>
    <row r="15" spans="1:14" s="80" customFormat="1" ht="15" customHeight="1" x14ac:dyDescent="0.25">
      <c r="A15" s="14">
        <v>30</v>
      </c>
      <c r="B15" s="126" t="s">
        <v>301</v>
      </c>
      <c r="C15" s="127"/>
      <c r="D15" s="102">
        <v>10</v>
      </c>
      <c r="E15" s="103">
        <v>10</v>
      </c>
      <c r="F15" s="103">
        <f>'Оценка сложности этапов'!AG4</f>
        <v>5</v>
      </c>
      <c r="G15" s="103">
        <f>(D15-E15)*2</f>
        <v>0</v>
      </c>
      <c r="H15" s="104">
        <f>F15+G15</f>
        <v>5</v>
      </c>
      <c r="I15" s="18">
        <v>0</v>
      </c>
      <c r="J15" s="18">
        <v>1</v>
      </c>
      <c r="K15" s="184" t="s">
        <v>218</v>
      </c>
      <c r="L15" s="184"/>
      <c r="M15" s="136">
        <v>0.93055555555555547</v>
      </c>
      <c r="N15" s="136">
        <v>0.93402777777777779</v>
      </c>
    </row>
    <row r="16" spans="1:14" s="80" customFormat="1" ht="6" customHeight="1" thickBot="1" x14ac:dyDescent="0.3">
      <c r="A16" s="14" t="s">
        <v>17</v>
      </c>
      <c r="B16" s="21"/>
      <c r="C16" s="22"/>
      <c r="D16" s="22"/>
      <c r="E16" s="22"/>
      <c r="F16" s="22"/>
      <c r="G16" s="22"/>
      <c r="H16" s="22"/>
      <c r="I16" s="22"/>
      <c r="J16" s="22"/>
      <c r="K16" s="23"/>
      <c r="L16" s="24"/>
      <c r="M16" s="137"/>
    </row>
    <row r="17" spans="1:14" s="80" customFormat="1" ht="18.75" thickBot="1" x14ac:dyDescent="0.3">
      <c r="A17" s="25"/>
      <c r="B17" s="26" t="s">
        <v>19</v>
      </c>
      <c r="C17" s="27"/>
      <c r="D17" s="28"/>
      <c r="E17" s="29"/>
      <c r="F17" s="30">
        <f>SUM(F5:F16)</f>
        <v>350</v>
      </c>
      <c r="G17" s="30">
        <f>SUM(G5:G16)</f>
        <v>160</v>
      </c>
      <c r="H17" s="31">
        <f>SUM(H5:H16)</f>
        <v>510</v>
      </c>
      <c r="I17" s="30">
        <f>SUM(I5:I16)</f>
        <v>120</v>
      </c>
      <c r="J17" s="32"/>
      <c r="K17" s="187" t="s">
        <v>20</v>
      </c>
      <c r="L17" s="188"/>
      <c r="M17" s="195">
        <f>H17</f>
        <v>510</v>
      </c>
      <c r="N17" s="196"/>
    </row>
    <row r="18" spans="1:14" s="81" customFormat="1" ht="4.5" customHeight="1" x14ac:dyDescent="0.25">
      <c r="A18" s="150"/>
      <c r="B18" s="83"/>
      <c r="C18" s="150"/>
      <c r="D18" s="83"/>
      <c r="E18" s="83"/>
      <c r="F18" s="83"/>
      <c r="G18" s="83"/>
      <c r="H18" s="83"/>
      <c r="I18" s="83"/>
      <c r="J18" s="83"/>
      <c r="K18" s="151"/>
      <c r="L18" s="152"/>
      <c r="M18" s="150"/>
    </row>
    <row r="19" spans="1:14" s="80" customFormat="1" ht="19.5" x14ac:dyDescent="0.25">
      <c r="A19" s="35"/>
      <c r="B19" s="207" t="s">
        <v>36</v>
      </c>
      <c r="C19" s="208"/>
      <c r="D19" s="208"/>
      <c r="E19" s="208"/>
      <c r="F19" s="208"/>
      <c r="G19" s="208"/>
      <c r="H19" s="208"/>
      <c r="I19" s="208"/>
      <c r="J19" s="208"/>
      <c r="K19" s="208"/>
      <c r="L19" s="209"/>
      <c r="M19" s="38"/>
    </row>
    <row r="20" spans="1:14" s="80" customFormat="1" ht="30" customHeight="1" x14ac:dyDescent="0.25">
      <c r="A20" s="210" t="s">
        <v>146</v>
      </c>
      <c r="B20" s="211"/>
      <c r="C20" s="211"/>
      <c r="D20" s="211"/>
      <c r="E20" s="211"/>
      <c r="F20" s="211"/>
      <c r="G20" s="211"/>
      <c r="H20" s="211"/>
      <c r="I20" s="211"/>
      <c r="J20" s="211"/>
      <c r="K20" s="211"/>
      <c r="L20" s="211"/>
      <c r="M20" s="211"/>
    </row>
    <row r="21" spans="1:14" s="80" customFormat="1" ht="28.5" customHeight="1" x14ac:dyDescent="0.25">
      <c r="A21" s="210" t="s">
        <v>147</v>
      </c>
      <c r="B21" s="211"/>
      <c r="C21" s="211"/>
      <c r="D21" s="211"/>
      <c r="E21" s="211"/>
      <c r="F21" s="211"/>
      <c r="G21" s="211"/>
      <c r="H21" s="211"/>
      <c r="I21" s="211"/>
      <c r="J21" s="211"/>
      <c r="K21" s="211"/>
      <c r="L21" s="211"/>
      <c r="M21" s="211"/>
    </row>
    <row r="22" spans="1:14" s="80" customFormat="1" ht="6.75" customHeight="1" x14ac:dyDescent="0.25">
      <c r="A22" s="34"/>
      <c r="B22" s="35"/>
      <c r="C22" s="34"/>
      <c r="D22" s="35"/>
      <c r="E22" s="35"/>
      <c r="F22" s="35"/>
      <c r="G22" s="35"/>
      <c r="H22" s="35"/>
      <c r="I22" s="35"/>
      <c r="J22" s="35"/>
      <c r="K22" s="36"/>
      <c r="L22" s="37"/>
      <c r="M22" s="34"/>
    </row>
    <row r="23" spans="1:14" s="80" customFormat="1" ht="19.5" x14ac:dyDescent="0.25">
      <c r="A23" s="35"/>
      <c r="B23" s="207" t="s">
        <v>21</v>
      </c>
      <c r="C23" s="208"/>
      <c r="D23" s="208"/>
      <c r="E23" s="208"/>
      <c r="F23" s="208"/>
      <c r="G23" s="208"/>
      <c r="H23" s="208"/>
      <c r="I23" s="208"/>
      <c r="J23" s="208"/>
      <c r="K23" s="208"/>
      <c r="L23" s="209"/>
      <c r="M23" s="38"/>
    </row>
    <row r="24" spans="1:14" s="80" customFormat="1" ht="30" customHeight="1" x14ac:dyDescent="0.25">
      <c r="A24" s="210" t="s">
        <v>148</v>
      </c>
      <c r="B24" s="211"/>
      <c r="C24" s="211"/>
      <c r="D24" s="211"/>
      <c r="E24" s="211"/>
      <c r="F24" s="211"/>
      <c r="G24" s="211"/>
      <c r="H24" s="211"/>
      <c r="I24" s="211"/>
      <c r="J24" s="211"/>
      <c r="K24" s="211"/>
      <c r="L24" s="211"/>
      <c r="M24" s="211"/>
    </row>
    <row r="25" spans="1:14" s="80" customFormat="1" ht="29.25" customHeight="1" x14ac:dyDescent="0.25">
      <c r="A25" s="245" t="s">
        <v>188</v>
      </c>
      <c r="B25" s="282"/>
      <c r="C25" s="282"/>
      <c r="D25" s="282"/>
      <c r="E25" s="282"/>
      <c r="F25" s="282"/>
      <c r="G25" s="282"/>
      <c r="H25" s="282"/>
      <c r="I25" s="282"/>
      <c r="J25" s="282"/>
      <c r="K25" s="282"/>
      <c r="L25" s="282"/>
      <c r="M25" s="283"/>
    </row>
    <row r="26" spans="1:14" s="80" customFormat="1" ht="42" customHeight="1" x14ac:dyDescent="0.25">
      <c r="A26" s="210" t="s">
        <v>149</v>
      </c>
      <c r="B26" s="211"/>
      <c r="C26" s="211"/>
      <c r="D26" s="211"/>
      <c r="E26" s="211"/>
      <c r="F26" s="211"/>
      <c r="G26" s="211"/>
      <c r="H26" s="211"/>
      <c r="I26" s="211"/>
      <c r="J26" s="211"/>
      <c r="K26" s="211"/>
      <c r="L26" s="211"/>
      <c r="M26" s="211"/>
    </row>
    <row r="27" spans="1:14" s="80" customFormat="1" ht="15.75" thickBot="1" x14ac:dyDescent="0.3">
      <c r="A27" s="34"/>
      <c r="B27" s="35"/>
      <c r="C27" s="34"/>
      <c r="D27" s="35"/>
      <c r="E27" s="35"/>
      <c r="F27" s="35"/>
      <c r="G27" s="35"/>
      <c r="H27" s="35"/>
      <c r="I27" s="35"/>
      <c r="J27" s="35"/>
      <c r="K27" s="36"/>
      <c r="L27" s="37"/>
      <c r="M27" s="34"/>
    </row>
    <row r="28" spans="1:14" s="80" customFormat="1" ht="25.5" thickBot="1" x14ac:dyDescent="0.3">
      <c r="A28" s="98"/>
      <c r="B28" s="40" t="s">
        <v>0</v>
      </c>
      <c r="C28" s="265">
        <f>C2</f>
        <v>2</v>
      </c>
      <c r="D28" s="266"/>
      <c r="E28" s="267" t="s">
        <v>25</v>
      </c>
      <c r="F28" s="294"/>
      <c r="G28" s="294"/>
      <c r="H28" s="294"/>
      <c r="I28" s="294"/>
      <c r="J28" s="294"/>
      <c r="K28" s="294"/>
      <c r="L28" s="295"/>
      <c r="M28" s="99"/>
    </row>
    <row r="29" spans="1:14" s="80" customFormat="1" ht="15.75" thickBot="1" x14ac:dyDescent="0.3">
      <c r="A29" s="34"/>
      <c r="B29" s="35"/>
      <c r="C29" s="34"/>
      <c r="D29" s="35"/>
      <c r="E29" s="35"/>
      <c r="F29" s="35"/>
      <c r="G29" s="35"/>
      <c r="H29" s="35"/>
      <c r="I29" s="35"/>
      <c r="J29" s="35"/>
      <c r="K29" s="36"/>
      <c r="L29" s="37"/>
      <c r="M29" s="34"/>
    </row>
    <row r="30" spans="1:14" s="80" customFormat="1" ht="25.5" thickBot="1" x14ac:dyDescent="0.3">
      <c r="A30" s="98"/>
      <c r="B30" s="43" t="s">
        <v>28</v>
      </c>
      <c r="C30" s="236">
        <f>A6</f>
        <v>21</v>
      </c>
      <c r="D30" s="237"/>
      <c r="E30" s="217" t="str">
        <f>B6</f>
        <v>ТРАНСПОРТИРОВКА-2, СГ</v>
      </c>
      <c r="F30" s="238"/>
      <c r="G30" s="238"/>
      <c r="H30" s="238"/>
      <c r="I30" s="238"/>
      <c r="J30" s="238"/>
      <c r="K30" s="238"/>
      <c r="L30" s="239"/>
      <c r="M30" s="99"/>
    </row>
    <row r="31" spans="1:14" s="80" customFormat="1" ht="4.5" customHeight="1" x14ac:dyDescent="0.25">
      <c r="A31" s="225"/>
      <c r="B31" s="232"/>
      <c r="C31" s="232"/>
      <c r="D31" s="232"/>
      <c r="E31" s="232"/>
      <c r="F31" s="232"/>
      <c r="G31" s="232"/>
      <c r="H31" s="232"/>
      <c r="I31" s="232"/>
      <c r="J31" s="232"/>
      <c r="K31" s="232"/>
      <c r="L31" s="232"/>
      <c r="M31" s="158"/>
    </row>
    <row r="32" spans="1:14" s="80" customFormat="1" ht="18.75" customHeight="1" x14ac:dyDescent="0.25">
      <c r="A32" s="35"/>
      <c r="B32" s="242" t="s">
        <v>35</v>
      </c>
      <c r="C32" s="243"/>
      <c r="D32" s="243"/>
      <c r="E32" s="243"/>
      <c r="F32" s="243"/>
      <c r="G32" s="243"/>
      <c r="H32" s="243"/>
      <c r="I32" s="243"/>
      <c r="J32" s="243"/>
      <c r="K32" s="243"/>
      <c r="L32" s="244"/>
      <c r="M32" s="38"/>
    </row>
    <row r="33" spans="1:13" s="80" customFormat="1" ht="25.5" customHeight="1" x14ac:dyDescent="0.2">
      <c r="A33" s="245" t="s">
        <v>307</v>
      </c>
      <c r="B33" s="246"/>
      <c r="C33" s="246"/>
      <c r="D33" s="246"/>
      <c r="E33" s="246"/>
      <c r="F33" s="246"/>
      <c r="G33" s="246"/>
      <c r="H33" s="246"/>
      <c r="I33" s="246"/>
      <c r="J33" s="246"/>
      <c r="K33" s="246"/>
      <c r="L33" s="246"/>
      <c r="M33" s="247"/>
    </row>
    <row r="34" spans="1:13" s="80" customFormat="1" ht="4.5" customHeight="1" x14ac:dyDescent="0.25">
      <c r="A34" s="225"/>
      <c r="B34" s="225"/>
      <c r="C34" s="225"/>
      <c r="D34" s="225"/>
      <c r="E34" s="225"/>
      <c r="F34" s="225"/>
      <c r="G34" s="225"/>
      <c r="H34" s="225"/>
      <c r="I34" s="225"/>
      <c r="J34" s="225"/>
      <c r="K34" s="225"/>
      <c r="L34" s="225"/>
      <c r="M34" s="158"/>
    </row>
    <row r="35" spans="1:13" s="80" customFormat="1" ht="18" customHeight="1" x14ac:dyDescent="0.25">
      <c r="A35" s="160" t="s">
        <v>2</v>
      </c>
      <c r="B35" s="233" t="s">
        <v>156</v>
      </c>
      <c r="C35" s="233"/>
      <c r="D35" s="233"/>
      <c r="E35" s="233"/>
      <c r="F35" s="233"/>
      <c r="G35" s="233"/>
      <c r="H35" s="233"/>
      <c r="I35" s="233"/>
      <c r="J35" s="233"/>
      <c r="K35" s="234"/>
      <c r="L35" s="234"/>
      <c r="M35" s="159"/>
    </row>
    <row r="36" spans="1:13" s="80" customFormat="1" x14ac:dyDescent="0.25">
      <c r="A36" s="47">
        <v>1</v>
      </c>
      <c r="B36" s="240" t="s">
        <v>157</v>
      </c>
      <c r="C36" s="241"/>
      <c r="D36" s="241"/>
      <c r="E36" s="241"/>
      <c r="F36" s="241"/>
      <c r="G36" s="241"/>
      <c r="H36" s="241"/>
      <c r="I36" s="241"/>
      <c r="J36" s="241"/>
      <c r="K36" s="241"/>
      <c r="L36" s="241"/>
      <c r="M36" s="241"/>
    </row>
    <row r="37" spans="1:13" s="80" customFormat="1" ht="4.5" customHeight="1" x14ac:dyDescent="0.25">
      <c r="A37" s="225"/>
      <c r="B37" s="225"/>
      <c r="C37" s="225"/>
      <c r="D37" s="225"/>
      <c r="E37" s="225"/>
      <c r="F37" s="225"/>
      <c r="G37" s="225"/>
      <c r="H37" s="225"/>
      <c r="I37" s="225"/>
      <c r="J37" s="225"/>
      <c r="K37" s="225"/>
      <c r="L37" s="225"/>
      <c r="M37" s="158"/>
    </row>
    <row r="38" spans="1:13" s="80" customFormat="1" ht="18" customHeight="1" x14ac:dyDescent="0.25">
      <c r="A38" s="160" t="s">
        <v>2</v>
      </c>
      <c r="B38" s="233" t="s">
        <v>29</v>
      </c>
      <c r="C38" s="233"/>
      <c r="D38" s="233"/>
      <c r="E38" s="233"/>
      <c r="F38" s="233"/>
      <c r="G38" s="233"/>
      <c r="H38" s="233"/>
      <c r="I38" s="233"/>
      <c r="J38" s="233"/>
      <c r="K38" s="234"/>
      <c r="L38" s="234"/>
      <c r="M38" s="159"/>
    </row>
    <row r="39" spans="1:13" s="80" customFormat="1" x14ac:dyDescent="0.25">
      <c r="A39" s="47">
        <v>1</v>
      </c>
      <c r="B39" s="222" t="s">
        <v>190</v>
      </c>
      <c r="C39" s="223"/>
      <c r="D39" s="223"/>
      <c r="E39" s="223"/>
      <c r="F39" s="223"/>
      <c r="G39" s="223"/>
      <c r="H39" s="223"/>
      <c r="I39" s="223"/>
      <c r="J39" s="223"/>
      <c r="K39" s="223"/>
      <c r="L39" s="223"/>
      <c r="M39" s="224"/>
    </row>
    <row r="40" spans="1:13" s="80" customFormat="1" ht="18" customHeight="1" x14ac:dyDescent="0.25">
      <c r="A40" s="47">
        <v>2</v>
      </c>
      <c r="B40" s="222" t="s">
        <v>196</v>
      </c>
      <c r="C40" s="223"/>
      <c r="D40" s="223"/>
      <c r="E40" s="223"/>
      <c r="F40" s="223"/>
      <c r="G40" s="223"/>
      <c r="H40" s="223"/>
      <c r="I40" s="223"/>
      <c r="J40" s="223"/>
      <c r="K40" s="223"/>
      <c r="L40" s="223"/>
      <c r="M40" s="224"/>
    </row>
    <row r="41" spans="1:13" s="80" customFormat="1" x14ac:dyDescent="0.25">
      <c r="A41" s="47">
        <v>3</v>
      </c>
      <c r="B41" s="240" t="s">
        <v>233</v>
      </c>
      <c r="C41" s="241"/>
      <c r="D41" s="241"/>
      <c r="E41" s="241"/>
      <c r="F41" s="241"/>
      <c r="G41" s="241"/>
      <c r="H41" s="241"/>
      <c r="I41" s="241"/>
      <c r="J41" s="241"/>
      <c r="K41" s="241"/>
      <c r="L41" s="241"/>
      <c r="M41" s="241"/>
    </row>
    <row r="42" spans="1:13" s="80" customFormat="1" x14ac:dyDescent="0.25">
      <c r="A42" s="47">
        <v>4</v>
      </c>
      <c r="B42" s="240" t="s">
        <v>235</v>
      </c>
      <c r="C42" s="241"/>
      <c r="D42" s="241"/>
      <c r="E42" s="241"/>
      <c r="F42" s="241"/>
      <c r="G42" s="241"/>
      <c r="H42" s="241"/>
      <c r="I42" s="241"/>
      <c r="J42" s="241"/>
      <c r="K42" s="241"/>
      <c r="L42" s="241"/>
      <c r="M42" s="241"/>
    </row>
    <row r="43" spans="1:13" s="80" customFormat="1" x14ac:dyDescent="0.25">
      <c r="A43" s="47">
        <v>4</v>
      </c>
      <c r="B43" s="240" t="s">
        <v>234</v>
      </c>
      <c r="C43" s="241"/>
      <c r="D43" s="241"/>
      <c r="E43" s="241"/>
      <c r="F43" s="241"/>
      <c r="G43" s="241"/>
      <c r="H43" s="241"/>
      <c r="I43" s="241"/>
      <c r="J43" s="241"/>
      <c r="K43" s="241"/>
      <c r="L43" s="241"/>
      <c r="M43" s="241"/>
    </row>
    <row r="44" spans="1:13" s="80" customFormat="1" ht="17.25" customHeight="1" x14ac:dyDescent="0.25">
      <c r="A44" s="47">
        <v>5</v>
      </c>
      <c r="B44" s="222" t="s">
        <v>236</v>
      </c>
      <c r="C44" s="223"/>
      <c r="D44" s="223"/>
      <c r="E44" s="223"/>
      <c r="F44" s="223"/>
      <c r="G44" s="223"/>
      <c r="H44" s="223"/>
      <c r="I44" s="223"/>
      <c r="J44" s="223"/>
      <c r="K44" s="223"/>
      <c r="L44" s="223"/>
      <c r="M44" s="224"/>
    </row>
    <row r="45" spans="1:13" s="80" customFormat="1" ht="6.75" customHeight="1" x14ac:dyDescent="0.25">
      <c r="A45" s="225"/>
      <c r="B45" s="225"/>
      <c r="C45" s="225"/>
      <c r="D45" s="225"/>
      <c r="E45" s="225"/>
      <c r="F45" s="225"/>
      <c r="G45" s="225"/>
      <c r="H45" s="225"/>
      <c r="I45" s="225"/>
      <c r="J45" s="225"/>
      <c r="K45" s="225"/>
      <c r="L45" s="225"/>
      <c r="M45" s="158"/>
    </row>
    <row r="46" spans="1:13" s="80" customFormat="1" ht="17.25" customHeight="1" x14ac:dyDescent="0.25">
      <c r="A46" s="160" t="s">
        <v>2</v>
      </c>
      <c r="B46" s="226" t="s">
        <v>84</v>
      </c>
      <c r="C46" s="227"/>
      <c r="D46" s="227"/>
      <c r="E46" s="227"/>
      <c r="F46" s="227"/>
      <c r="G46" s="227"/>
      <c r="H46" s="227"/>
      <c r="I46" s="227"/>
      <c r="J46" s="227"/>
      <c r="K46" s="228"/>
      <c r="L46" s="229" t="s">
        <v>31</v>
      </c>
      <c r="M46" s="230"/>
    </row>
    <row r="47" spans="1:13" s="80" customFormat="1" ht="17.25" customHeight="1" x14ac:dyDescent="0.25">
      <c r="A47" s="49">
        <v>1</v>
      </c>
      <c r="B47" s="212" t="s">
        <v>202</v>
      </c>
      <c r="C47" s="213"/>
      <c r="D47" s="213"/>
      <c r="E47" s="213"/>
      <c r="F47" s="213"/>
      <c r="G47" s="213"/>
      <c r="H47" s="213"/>
      <c r="I47" s="213"/>
      <c r="J47" s="213"/>
      <c r="K47" s="214"/>
      <c r="L47" s="215">
        <v>5</v>
      </c>
      <c r="M47" s="216"/>
    </row>
    <row r="48" spans="1:13" s="80" customFormat="1" ht="17.25" customHeight="1" x14ac:dyDescent="0.25">
      <c r="A48" s="49">
        <v>2</v>
      </c>
      <c r="B48" s="212" t="s">
        <v>210</v>
      </c>
      <c r="C48" s="213"/>
      <c r="D48" s="213"/>
      <c r="E48" s="213"/>
      <c r="F48" s="213"/>
      <c r="G48" s="213"/>
      <c r="H48" s="213"/>
      <c r="I48" s="213"/>
      <c r="J48" s="213"/>
      <c r="K48" s="214"/>
      <c r="L48" s="215">
        <v>20</v>
      </c>
      <c r="M48" s="216"/>
    </row>
    <row r="49" spans="1:13" s="80" customFormat="1" ht="6.75" customHeight="1" x14ac:dyDescent="0.25">
      <c r="A49" s="225"/>
      <c r="B49" s="225"/>
      <c r="C49" s="225"/>
      <c r="D49" s="225"/>
      <c r="E49" s="225"/>
      <c r="F49" s="225"/>
      <c r="G49" s="225"/>
      <c r="H49" s="225"/>
      <c r="I49" s="225"/>
      <c r="J49" s="225"/>
      <c r="K49" s="225"/>
      <c r="L49" s="225"/>
      <c r="M49" s="158"/>
    </row>
    <row r="50" spans="1:13" s="80" customFormat="1" ht="17.25" customHeight="1" x14ac:dyDescent="0.25">
      <c r="A50" s="160" t="s">
        <v>2</v>
      </c>
      <c r="B50" s="226" t="s">
        <v>30</v>
      </c>
      <c r="C50" s="227"/>
      <c r="D50" s="227"/>
      <c r="E50" s="227"/>
      <c r="F50" s="227"/>
      <c r="G50" s="227"/>
      <c r="H50" s="227"/>
      <c r="I50" s="227"/>
      <c r="J50" s="227"/>
      <c r="K50" s="228"/>
      <c r="L50" s="229" t="s">
        <v>31</v>
      </c>
      <c r="M50" s="230"/>
    </row>
    <row r="51" spans="1:13" s="80" customFormat="1" ht="17.25" customHeight="1" x14ac:dyDescent="0.25">
      <c r="A51" s="49">
        <v>1</v>
      </c>
      <c r="B51" s="212" t="s">
        <v>199</v>
      </c>
      <c r="C51" s="213"/>
      <c r="D51" s="213"/>
      <c r="E51" s="213"/>
      <c r="F51" s="213"/>
      <c r="G51" s="213"/>
      <c r="H51" s="213"/>
      <c r="I51" s="213"/>
      <c r="J51" s="213"/>
      <c r="K51" s="214"/>
      <c r="L51" s="215">
        <v>-20</v>
      </c>
      <c r="M51" s="216"/>
    </row>
    <row r="52" spans="1:13" s="80" customFormat="1" ht="15.75" thickBot="1" x14ac:dyDescent="0.3">
      <c r="A52" s="225"/>
      <c r="B52" s="225"/>
      <c r="C52" s="225"/>
      <c r="D52" s="225"/>
      <c r="E52" s="225"/>
      <c r="F52" s="225"/>
      <c r="G52" s="225"/>
      <c r="H52" s="225"/>
      <c r="I52" s="225"/>
      <c r="J52" s="225"/>
      <c r="K52" s="225"/>
      <c r="L52" s="225"/>
      <c r="M52" s="158"/>
    </row>
    <row r="53" spans="1:13" s="80" customFormat="1" ht="25.5" thickBot="1" x14ac:dyDescent="0.3">
      <c r="A53" s="98"/>
      <c r="B53" s="43" t="s">
        <v>28</v>
      </c>
      <c r="C53" s="236">
        <f>A7</f>
        <v>22</v>
      </c>
      <c r="D53" s="237"/>
      <c r="E53" s="217" t="str">
        <f>B7</f>
        <v>СПУСК ПОСТРАДАВШЕГО, СГ</v>
      </c>
      <c r="F53" s="238"/>
      <c r="G53" s="238"/>
      <c r="H53" s="238"/>
      <c r="I53" s="238"/>
      <c r="J53" s="238"/>
      <c r="K53" s="238"/>
      <c r="L53" s="239"/>
      <c r="M53" s="99"/>
    </row>
    <row r="54" spans="1:13" s="80" customFormat="1" ht="4.5" customHeight="1" x14ac:dyDescent="0.25">
      <c r="A54" s="225"/>
      <c r="B54" s="232"/>
      <c r="C54" s="232"/>
      <c r="D54" s="232"/>
      <c r="E54" s="232"/>
      <c r="F54" s="232"/>
      <c r="G54" s="232"/>
      <c r="H54" s="232"/>
      <c r="I54" s="232"/>
      <c r="J54" s="232"/>
      <c r="K54" s="232"/>
      <c r="L54" s="232"/>
      <c r="M54" s="158"/>
    </row>
    <row r="55" spans="1:13" s="80" customFormat="1" ht="18.75" customHeight="1" x14ac:dyDescent="0.25">
      <c r="A55" s="35"/>
      <c r="B55" s="242" t="s">
        <v>35</v>
      </c>
      <c r="C55" s="243"/>
      <c r="D55" s="243"/>
      <c r="E55" s="243"/>
      <c r="F55" s="243"/>
      <c r="G55" s="243"/>
      <c r="H55" s="243"/>
      <c r="I55" s="243"/>
      <c r="J55" s="243"/>
      <c r="K55" s="243"/>
      <c r="L55" s="244"/>
      <c r="M55" s="38"/>
    </row>
    <row r="56" spans="1:13" s="80" customFormat="1" ht="25.5" customHeight="1" x14ac:dyDescent="0.2">
      <c r="A56" s="245" t="s">
        <v>251</v>
      </c>
      <c r="B56" s="246"/>
      <c r="C56" s="246"/>
      <c r="D56" s="246"/>
      <c r="E56" s="246"/>
      <c r="F56" s="246"/>
      <c r="G56" s="246"/>
      <c r="H56" s="246"/>
      <c r="I56" s="246"/>
      <c r="J56" s="246"/>
      <c r="K56" s="246"/>
      <c r="L56" s="246"/>
      <c r="M56" s="247"/>
    </row>
    <row r="57" spans="1:13" s="80" customFormat="1" ht="4.5" customHeight="1" x14ac:dyDescent="0.25">
      <c r="A57" s="225"/>
      <c r="B57" s="225"/>
      <c r="C57" s="225"/>
      <c r="D57" s="225"/>
      <c r="E57" s="225"/>
      <c r="F57" s="225"/>
      <c r="G57" s="225"/>
      <c r="H57" s="225"/>
      <c r="I57" s="225"/>
      <c r="J57" s="225"/>
      <c r="K57" s="225"/>
      <c r="L57" s="225"/>
      <c r="M57" s="158"/>
    </row>
    <row r="58" spans="1:13" s="80" customFormat="1" ht="18" customHeight="1" x14ac:dyDescent="0.25">
      <c r="A58" s="160" t="s">
        <v>2</v>
      </c>
      <c r="B58" s="233" t="s">
        <v>156</v>
      </c>
      <c r="C58" s="233"/>
      <c r="D58" s="233"/>
      <c r="E58" s="233"/>
      <c r="F58" s="233"/>
      <c r="G58" s="233"/>
      <c r="H58" s="233"/>
      <c r="I58" s="233"/>
      <c r="J58" s="233"/>
      <c r="K58" s="234"/>
      <c r="L58" s="234"/>
      <c r="M58" s="159"/>
    </row>
    <row r="59" spans="1:13" s="80" customFormat="1" x14ac:dyDescent="0.25">
      <c r="A59" s="47">
        <v>1</v>
      </c>
      <c r="B59" s="240" t="s">
        <v>157</v>
      </c>
      <c r="C59" s="241"/>
      <c r="D59" s="241"/>
      <c r="E59" s="241"/>
      <c r="F59" s="241"/>
      <c r="G59" s="241"/>
      <c r="H59" s="241"/>
      <c r="I59" s="241"/>
      <c r="J59" s="241"/>
      <c r="K59" s="241"/>
      <c r="L59" s="241"/>
      <c r="M59" s="241"/>
    </row>
    <row r="60" spans="1:13" s="80" customFormat="1" ht="5.25" customHeight="1" x14ac:dyDescent="0.25">
      <c r="A60" s="235"/>
      <c r="B60" s="225"/>
      <c r="C60" s="225"/>
      <c r="D60" s="225"/>
      <c r="E60" s="225"/>
      <c r="F60" s="225"/>
      <c r="G60" s="225"/>
      <c r="H60" s="225"/>
      <c r="I60" s="225"/>
      <c r="J60" s="225"/>
      <c r="K60" s="225"/>
      <c r="L60" s="225"/>
      <c r="M60" s="158"/>
    </row>
    <row r="61" spans="1:13" s="80" customFormat="1" ht="18" customHeight="1" x14ac:dyDescent="0.25">
      <c r="A61" s="160" t="s">
        <v>2</v>
      </c>
      <c r="B61" s="233" t="s">
        <v>29</v>
      </c>
      <c r="C61" s="233"/>
      <c r="D61" s="233"/>
      <c r="E61" s="233"/>
      <c r="F61" s="233"/>
      <c r="G61" s="233"/>
      <c r="H61" s="233"/>
      <c r="I61" s="233"/>
      <c r="J61" s="233"/>
      <c r="K61" s="234"/>
      <c r="L61" s="234"/>
      <c r="M61" s="159"/>
    </row>
    <row r="62" spans="1:13" s="80" customFormat="1" x14ac:dyDescent="0.25">
      <c r="A62" s="47">
        <v>1</v>
      </c>
      <c r="B62" s="222" t="s">
        <v>190</v>
      </c>
      <c r="C62" s="223"/>
      <c r="D62" s="223"/>
      <c r="E62" s="223"/>
      <c r="F62" s="223"/>
      <c r="G62" s="223"/>
      <c r="H62" s="223"/>
      <c r="I62" s="223"/>
      <c r="J62" s="223"/>
      <c r="K62" s="223"/>
      <c r="L62" s="223"/>
      <c r="M62" s="224"/>
    </row>
    <row r="63" spans="1:13" s="80" customFormat="1" ht="18" customHeight="1" x14ac:dyDescent="0.25">
      <c r="A63" s="47">
        <v>2</v>
      </c>
      <c r="B63" s="222" t="s">
        <v>244</v>
      </c>
      <c r="C63" s="223"/>
      <c r="D63" s="223"/>
      <c r="E63" s="223"/>
      <c r="F63" s="223"/>
      <c r="G63" s="223"/>
      <c r="H63" s="223"/>
      <c r="I63" s="223"/>
      <c r="J63" s="223"/>
      <c r="K63" s="223"/>
      <c r="L63" s="223"/>
      <c r="M63" s="224"/>
    </row>
    <row r="64" spans="1:13" s="80" customFormat="1" x14ac:dyDescent="0.25">
      <c r="A64" s="47">
        <v>3</v>
      </c>
      <c r="B64" s="240" t="s">
        <v>253</v>
      </c>
      <c r="C64" s="241"/>
      <c r="D64" s="241"/>
      <c r="E64" s="241"/>
      <c r="F64" s="241"/>
      <c r="G64" s="241"/>
      <c r="H64" s="241"/>
      <c r="I64" s="241"/>
      <c r="J64" s="241"/>
      <c r="K64" s="241"/>
      <c r="L64" s="241"/>
      <c r="M64" s="241"/>
    </row>
    <row r="65" spans="1:13" s="80" customFormat="1" x14ac:dyDescent="0.25">
      <c r="A65" s="47">
        <v>4</v>
      </c>
      <c r="B65" s="240" t="s">
        <v>245</v>
      </c>
      <c r="C65" s="241"/>
      <c r="D65" s="241"/>
      <c r="E65" s="241"/>
      <c r="F65" s="241"/>
      <c r="G65" s="241"/>
      <c r="H65" s="241"/>
      <c r="I65" s="241"/>
      <c r="J65" s="241"/>
      <c r="K65" s="241"/>
      <c r="L65" s="241"/>
      <c r="M65" s="241"/>
    </row>
    <row r="66" spans="1:13" s="80" customFormat="1" ht="27" customHeight="1" x14ac:dyDescent="0.25">
      <c r="A66" s="47">
        <v>5</v>
      </c>
      <c r="B66" s="222" t="s">
        <v>246</v>
      </c>
      <c r="C66" s="223"/>
      <c r="D66" s="223"/>
      <c r="E66" s="223"/>
      <c r="F66" s="223"/>
      <c r="G66" s="223"/>
      <c r="H66" s="223"/>
      <c r="I66" s="223"/>
      <c r="J66" s="223"/>
      <c r="K66" s="223"/>
      <c r="L66" s="223"/>
      <c r="M66" s="224"/>
    </row>
    <row r="67" spans="1:13" s="80" customFormat="1" ht="28.5" customHeight="1" x14ac:dyDescent="0.25">
      <c r="A67" s="47">
        <v>6</v>
      </c>
      <c r="B67" s="240" t="s">
        <v>247</v>
      </c>
      <c r="C67" s="241"/>
      <c r="D67" s="241"/>
      <c r="E67" s="241"/>
      <c r="F67" s="241"/>
      <c r="G67" s="241"/>
      <c r="H67" s="241"/>
      <c r="I67" s="241"/>
      <c r="J67" s="241"/>
      <c r="K67" s="241"/>
      <c r="L67" s="241"/>
      <c r="M67" s="241"/>
    </row>
    <row r="68" spans="1:13" s="80" customFormat="1" ht="6.75" customHeight="1" x14ac:dyDescent="0.25">
      <c r="A68" s="278"/>
      <c r="B68" s="278"/>
      <c r="C68" s="278"/>
      <c r="D68" s="278"/>
      <c r="E68" s="278"/>
      <c r="F68" s="278"/>
      <c r="G68" s="278"/>
      <c r="H68" s="278"/>
      <c r="I68" s="278"/>
      <c r="J68" s="278"/>
      <c r="K68" s="278"/>
      <c r="L68" s="278"/>
      <c r="M68" s="158"/>
    </row>
    <row r="69" spans="1:13" s="80" customFormat="1" ht="17.25" customHeight="1" x14ac:dyDescent="0.25">
      <c r="A69" s="160" t="s">
        <v>2</v>
      </c>
      <c r="B69" s="226" t="s">
        <v>84</v>
      </c>
      <c r="C69" s="227"/>
      <c r="D69" s="227"/>
      <c r="E69" s="227"/>
      <c r="F69" s="227"/>
      <c r="G69" s="227"/>
      <c r="H69" s="227"/>
      <c r="I69" s="227"/>
      <c r="J69" s="227"/>
      <c r="K69" s="228"/>
      <c r="L69" s="229" t="s">
        <v>31</v>
      </c>
      <c r="M69" s="230"/>
    </row>
    <row r="70" spans="1:13" s="80" customFormat="1" ht="15" customHeight="1" x14ac:dyDescent="0.25">
      <c r="A70" s="49">
        <v>1</v>
      </c>
      <c r="B70" s="279" t="s">
        <v>192</v>
      </c>
      <c r="C70" s="280"/>
      <c r="D70" s="280"/>
      <c r="E70" s="280"/>
      <c r="F70" s="280"/>
      <c r="G70" s="280"/>
      <c r="H70" s="280"/>
      <c r="I70" s="280"/>
      <c r="J70" s="280"/>
      <c r="K70" s="281"/>
      <c r="L70" s="215"/>
      <c r="M70" s="216"/>
    </row>
    <row r="71" spans="1:13" s="80" customFormat="1" ht="6.75" customHeight="1" x14ac:dyDescent="0.25">
      <c r="A71" s="225"/>
      <c r="B71" s="225"/>
      <c r="C71" s="225"/>
      <c r="D71" s="225"/>
      <c r="E71" s="225"/>
      <c r="F71" s="225"/>
      <c r="G71" s="225"/>
      <c r="H71" s="225"/>
      <c r="I71" s="225"/>
      <c r="J71" s="225"/>
      <c r="K71" s="225"/>
      <c r="L71" s="225"/>
      <c r="M71" s="158"/>
    </row>
    <row r="72" spans="1:13" s="80" customFormat="1" ht="17.25" customHeight="1" x14ac:dyDescent="0.25">
      <c r="A72" s="160" t="s">
        <v>2</v>
      </c>
      <c r="B72" s="226" t="s">
        <v>30</v>
      </c>
      <c r="C72" s="227"/>
      <c r="D72" s="227"/>
      <c r="E72" s="227"/>
      <c r="F72" s="227"/>
      <c r="G72" s="227"/>
      <c r="H72" s="227"/>
      <c r="I72" s="227"/>
      <c r="J72" s="227"/>
      <c r="K72" s="228"/>
      <c r="L72" s="229" t="s">
        <v>31</v>
      </c>
      <c r="M72" s="230"/>
    </row>
    <row r="73" spans="1:13" s="80" customFormat="1" ht="17.25" customHeight="1" x14ac:dyDescent="0.25">
      <c r="A73" s="49">
        <v>1</v>
      </c>
      <c r="B73" s="212" t="s">
        <v>199</v>
      </c>
      <c r="C73" s="213"/>
      <c r="D73" s="213"/>
      <c r="E73" s="213"/>
      <c r="F73" s="213"/>
      <c r="G73" s="213"/>
      <c r="H73" s="213"/>
      <c r="I73" s="213"/>
      <c r="J73" s="213"/>
      <c r="K73" s="214"/>
      <c r="L73" s="215">
        <v>-20</v>
      </c>
      <c r="M73" s="216"/>
    </row>
    <row r="74" spans="1:13" s="80" customFormat="1" ht="15.75" thickBot="1" x14ac:dyDescent="0.3">
      <c r="A74" s="235"/>
      <c r="B74" s="225"/>
      <c r="C74" s="225"/>
      <c r="D74" s="225"/>
      <c r="E74" s="225"/>
      <c r="F74" s="225"/>
      <c r="G74" s="225"/>
      <c r="H74" s="225"/>
      <c r="I74" s="225"/>
      <c r="J74" s="225"/>
      <c r="K74" s="225"/>
      <c r="L74" s="225"/>
      <c r="M74" s="158"/>
    </row>
    <row r="75" spans="1:13" s="80" customFormat="1" ht="25.5" customHeight="1" thickBot="1" x14ac:dyDescent="0.3">
      <c r="A75" s="98"/>
      <c r="B75" s="43" t="s">
        <v>28</v>
      </c>
      <c r="C75" s="220">
        <f>A8</f>
        <v>23</v>
      </c>
      <c r="D75" s="221"/>
      <c r="E75" s="217" t="str">
        <f>B8</f>
        <v>ПОДЪЕМ ПОСТРАДАВШЕГО, СГ</v>
      </c>
      <c r="F75" s="218"/>
      <c r="G75" s="218"/>
      <c r="H75" s="218"/>
      <c r="I75" s="218"/>
      <c r="J75" s="218"/>
      <c r="K75" s="218"/>
      <c r="L75" s="219"/>
      <c r="M75" s="99"/>
    </row>
    <row r="76" spans="1:13" s="80" customFormat="1" ht="4.5" customHeight="1" x14ac:dyDescent="0.25">
      <c r="A76" s="225"/>
      <c r="B76" s="232"/>
      <c r="C76" s="232"/>
      <c r="D76" s="232"/>
      <c r="E76" s="232"/>
      <c r="F76" s="232"/>
      <c r="G76" s="232"/>
      <c r="H76" s="232"/>
      <c r="I76" s="232"/>
      <c r="J76" s="232"/>
      <c r="K76" s="232"/>
      <c r="L76" s="232"/>
      <c r="M76" s="158"/>
    </row>
    <row r="77" spans="1:13" s="80" customFormat="1" ht="18.75" customHeight="1" x14ac:dyDescent="0.25">
      <c r="A77" s="35"/>
      <c r="B77" s="242" t="s">
        <v>35</v>
      </c>
      <c r="C77" s="243"/>
      <c r="D77" s="243"/>
      <c r="E77" s="243"/>
      <c r="F77" s="243"/>
      <c r="G77" s="243"/>
      <c r="H77" s="243"/>
      <c r="I77" s="243"/>
      <c r="J77" s="243"/>
      <c r="K77" s="243"/>
      <c r="L77" s="244"/>
      <c r="M77" s="38"/>
    </row>
    <row r="78" spans="1:13" s="80" customFormat="1" ht="25.5" customHeight="1" x14ac:dyDescent="0.2">
      <c r="A78" s="245" t="s">
        <v>250</v>
      </c>
      <c r="B78" s="246"/>
      <c r="C78" s="246"/>
      <c r="D78" s="246"/>
      <c r="E78" s="246"/>
      <c r="F78" s="246"/>
      <c r="G78" s="246"/>
      <c r="H78" s="246"/>
      <c r="I78" s="246"/>
      <c r="J78" s="246"/>
      <c r="K78" s="246"/>
      <c r="L78" s="246"/>
      <c r="M78" s="247"/>
    </row>
    <row r="79" spans="1:13" s="81" customFormat="1" ht="4.5" customHeight="1" x14ac:dyDescent="0.25">
      <c r="A79" s="231"/>
      <c r="B79" s="231"/>
      <c r="C79" s="231"/>
      <c r="D79" s="231"/>
      <c r="E79" s="231"/>
      <c r="F79" s="231"/>
      <c r="G79" s="231"/>
      <c r="H79" s="231"/>
      <c r="I79" s="231"/>
      <c r="J79" s="231"/>
      <c r="K79" s="231"/>
      <c r="L79" s="231"/>
      <c r="M79" s="122"/>
    </row>
    <row r="80" spans="1:13" s="80" customFormat="1" ht="18" customHeight="1" x14ac:dyDescent="0.25">
      <c r="A80" s="160" t="s">
        <v>2</v>
      </c>
      <c r="B80" s="233" t="s">
        <v>156</v>
      </c>
      <c r="C80" s="233"/>
      <c r="D80" s="233"/>
      <c r="E80" s="233"/>
      <c r="F80" s="233"/>
      <c r="G80" s="233"/>
      <c r="H80" s="233"/>
      <c r="I80" s="233"/>
      <c r="J80" s="233"/>
      <c r="K80" s="234"/>
      <c r="L80" s="234"/>
      <c r="M80" s="159"/>
    </row>
    <row r="81" spans="1:13" s="80" customFormat="1" x14ac:dyDescent="0.25">
      <c r="A81" s="47">
        <v>1</v>
      </c>
      <c r="B81" s="240" t="s">
        <v>157</v>
      </c>
      <c r="C81" s="241"/>
      <c r="D81" s="241"/>
      <c r="E81" s="241"/>
      <c r="F81" s="241"/>
      <c r="G81" s="241"/>
      <c r="H81" s="241"/>
      <c r="I81" s="241"/>
      <c r="J81" s="241"/>
      <c r="K81" s="241"/>
      <c r="L81" s="241"/>
      <c r="M81" s="241"/>
    </row>
    <row r="82" spans="1:13" s="80" customFormat="1" ht="5.25" customHeight="1" x14ac:dyDescent="0.25">
      <c r="A82" s="235"/>
      <c r="B82" s="225"/>
      <c r="C82" s="225"/>
      <c r="D82" s="225"/>
      <c r="E82" s="225"/>
      <c r="F82" s="225"/>
      <c r="G82" s="225"/>
      <c r="H82" s="225"/>
      <c r="I82" s="225"/>
      <c r="J82" s="225"/>
      <c r="K82" s="225"/>
      <c r="L82" s="225"/>
      <c r="M82" s="158"/>
    </row>
    <row r="83" spans="1:13" s="80" customFormat="1" ht="18" customHeight="1" x14ac:dyDescent="0.25">
      <c r="A83" s="160" t="s">
        <v>2</v>
      </c>
      <c r="B83" s="233" t="s">
        <v>29</v>
      </c>
      <c r="C83" s="233"/>
      <c r="D83" s="233"/>
      <c r="E83" s="233"/>
      <c r="F83" s="233"/>
      <c r="G83" s="233"/>
      <c r="H83" s="233"/>
      <c r="I83" s="233"/>
      <c r="J83" s="233"/>
      <c r="K83" s="234"/>
      <c r="L83" s="234"/>
      <c r="M83" s="159"/>
    </row>
    <row r="84" spans="1:13" s="80" customFormat="1" x14ac:dyDescent="0.25">
      <c r="A84" s="47">
        <v>1</v>
      </c>
      <c r="B84" s="222" t="s">
        <v>190</v>
      </c>
      <c r="C84" s="223"/>
      <c r="D84" s="223"/>
      <c r="E84" s="223"/>
      <c r="F84" s="223"/>
      <c r="G84" s="223"/>
      <c r="H84" s="223"/>
      <c r="I84" s="223"/>
      <c r="J84" s="223"/>
      <c r="K84" s="223"/>
      <c r="L84" s="223"/>
      <c r="M84" s="224"/>
    </row>
    <row r="85" spans="1:13" s="80" customFormat="1" ht="18" customHeight="1" x14ac:dyDescent="0.25">
      <c r="A85" s="47">
        <v>2</v>
      </c>
      <c r="B85" s="222" t="s">
        <v>244</v>
      </c>
      <c r="C85" s="223"/>
      <c r="D85" s="223"/>
      <c r="E85" s="223"/>
      <c r="F85" s="223"/>
      <c r="G85" s="223"/>
      <c r="H85" s="223"/>
      <c r="I85" s="223"/>
      <c r="J85" s="223"/>
      <c r="K85" s="223"/>
      <c r="L85" s="223"/>
      <c r="M85" s="224"/>
    </row>
    <row r="86" spans="1:13" s="80" customFormat="1" x14ac:dyDescent="0.25">
      <c r="A86" s="47">
        <v>3</v>
      </c>
      <c r="B86" s="240" t="s">
        <v>252</v>
      </c>
      <c r="C86" s="241"/>
      <c r="D86" s="241"/>
      <c r="E86" s="241"/>
      <c r="F86" s="241"/>
      <c r="G86" s="241"/>
      <c r="H86" s="241"/>
      <c r="I86" s="241"/>
      <c r="J86" s="241"/>
      <c r="K86" s="241"/>
      <c r="L86" s="241"/>
      <c r="M86" s="241"/>
    </row>
    <row r="87" spans="1:13" s="80" customFormat="1" x14ac:dyDescent="0.25">
      <c r="A87" s="47">
        <v>4</v>
      </c>
      <c r="B87" s="240" t="s">
        <v>245</v>
      </c>
      <c r="C87" s="241"/>
      <c r="D87" s="241"/>
      <c r="E87" s="241"/>
      <c r="F87" s="241"/>
      <c r="G87" s="241"/>
      <c r="H87" s="241"/>
      <c r="I87" s="241"/>
      <c r="J87" s="241"/>
      <c r="K87" s="241"/>
      <c r="L87" s="241"/>
      <c r="M87" s="241"/>
    </row>
    <row r="88" spans="1:13" s="80" customFormat="1" ht="27" customHeight="1" x14ac:dyDescent="0.25">
      <c r="A88" s="47">
        <v>5</v>
      </c>
      <c r="B88" s="222" t="s">
        <v>246</v>
      </c>
      <c r="C88" s="223"/>
      <c r="D88" s="223"/>
      <c r="E88" s="223"/>
      <c r="F88" s="223"/>
      <c r="G88" s="223"/>
      <c r="H88" s="223"/>
      <c r="I88" s="223"/>
      <c r="J88" s="223"/>
      <c r="K88" s="223"/>
      <c r="L88" s="223"/>
      <c r="M88" s="224"/>
    </row>
    <row r="89" spans="1:13" s="80" customFormat="1" ht="28.5" customHeight="1" x14ac:dyDescent="0.25">
      <c r="A89" s="47">
        <v>6</v>
      </c>
      <c r="B89" s="240" t="s">
        <v>247</v>
      </c>
      <c r="C89" s="241"/>
      <c r="D89" s="241"/>
      <c r="E89" s="241"/>
      <c r="F89" s="241"/>
      <c r="G89" s="241"/>
      <c r="H89" s="241"/>
      <c r="I89" s="241"/>
      <c r="J89" s="241"/>
      <c r="K89" s="241"/>
      <c r="L89" s="241"/>
      <c r="M89" s="241"/>
    </row>
    <row r="90" spans="1:13" s="80" customFormat="1" x14ac:dyDescent="0.25">
      <c r="A90" s="47">
        <v>7</v>
      </c>
      <c r="B90" s="240" t="s">
        <v>254</v>
      </c>
      <c r="C90" s="241"/>
      <c r="D90" s="241"/>
      <c r="E90" s="241"/>
      <c r="F90" s="241"/>
      <c r="G90" s="241"/>
      <c r="H90" s="241"/>
      <c r="I90" s="241"/>
      <c r="J90" s="241"/>
      <c r="K90" s="241"/>
      <c r="L90" s="241"/>
      <c r="M90" s="241"/>
    </row>
    <row r="91" spans="1:13" s="80" customFormat="1" ht="6.75" customHeight="1" x14ac:dyDescent="0.25">
      <c r="A91" s="278"/>
      <c r="B91" s="278"/>
      <c r="C91" s="278"/>
      <c r="D91" s="278"/>
      <c r="E91" s="278"/>
      <c r="F91" s="278"/>
      <c r="G91" s="278"/>
      <c r="H91" s="278"/>
      <c r="I91" s="278"/>
      <c r="J91" s="278"/>
      <c r="K91" s="278"/>
      <c r="L91" s="278"/>
      <c r="M91" s="158"/>
    </row>
    <row r="92" spans="1:13" s="80" customFormat="1" ht="17.25" customHeight="1" x14ac:dyDescent="0.25">
      <c r="A92" s="160" t="s">
        <v>2</v>
      </c>
      <c r="B92" s="226" t="s">
        <v>84</v>
      </c>
      <c r="C92" s="227"/>
      <c r="D92" s="227"/>
      <c r="E92" s="227"/>
      <c r="F92" s="227"/>
      <c r="G92" s="227"/>
      <c r="H92" s="227"/>
      <c r="I92" s="227"/>
      <c r="J92" s="227"/>
      <c r="K92" s="228"/>
      <c r="L92" s="229" t="s">
        <v>31</v>
      </c>
      <c r="M92" s="230"/>
    </row>
    <row r="93" spans="1:13" s="80" customFormat="1" ht="15" customHeight="1" x14ac:dyDescent="0.25">
      <c r="A93" s="49">
        <v>1</v>
      </c>
      <c r="B93" s="279" t="s">
        <v>192</v>
      </c>
      <c r="C93" s="280"/>
      <c r="D93" s="280"/>
      <c r="E93" s="280"/>
      <c r="F93" s="280"/>
      <c r="G93" s="280"/>
      <c r="H93" s="280"/>
      <c r="I93" s="280"/>
      <c r="J93" s="280"/>
      <c r="K93" s="281"/>
      <c r="L93" s="215"/>
      <c r="M93" s="216"/>
    </row>
    <row r="94" spans="1:13" s="80" customFormat="1" ht="15" customHeight="1" x14ac:dyDescent="0.25">
      <c r="A94" s="49">
        <v>2</v>
      </c>
      <c r="B94" s="212" t="s">
        <v>255</v>
      </c>
      <c r="C94" s="213"/>
      <c r="D94" s="213"/>
      <c r="E94" s="213"/>
      <c r="F94" s="213"/>
      <c r="G94" s="213"/>
      <c r="H94" s="213"/>
      <c r="I94" s="213"/>
      <c r="J94" s="213"/>
      <c r="K94" s="214"/>
      <c r="L94" s="215">
        <v>20</v>
      </c>
      <c r="M94" s="216"/>
    </row>
    <row r="95" spans="1:13" s="80" customFormat="1" ht="6.75" customHeight="1" x14ac:dyDescent="0.25">
      <c r="A95" s="225"/>
      <c r="B95" s="225"/>
      <c r="C95" s="225"/>
      <c r="D95" s="225"/>
      <c r="E95" s="225"/>
      <c r="F95" s="225"/>
      <c r="G95" s="225"/>
      <c r="H95" s="225"/>
      <c r="I95" s="225"/>
      <c r="J95" s="225"/>
      <c r="K95" s="225"/>
      <c r="L95" s="225"/>
      <c r="M95" s="158"/>
    </row>
    <row r="96" spans="1:13" s="80" customFormat="1" ht="17.25" customHeight="1" x14ac:dyDescent="0.25">
      <c r="A96" s="160" t="s">
        <v>2</v>
      </c>
      <c r="B96" s="226" t="s">
        <v>30</v>
      </c>
      <c r="C96" s="227"/>
      <c r="D96" s="227"/>
      <c r="E96" s="227"/>
      <c r="F96" s="227"/>
      <c r="G96" s="227"/>
      <c r="H96" s="227"/>
      <c r="I96" s="227"/>
      <c r="J96" s="227"/>
      <c r="K96" s="228"/>
      <c r="L96" s="229" t="s">
        <v>31</v>
      </c>
      <c r="M96" s="230"/>
    </row>
    <row r="97" spans="1:13" s="80" customFormat="1" ht="17.25" customHeight="1" x14ac:dyDescent="0.25">
      <c r="A97" s="49">
        <v>1</v>
      </c>
      <c r="B97" s="212" t="s">
        <v>199</v>
      </c>
      <c r="C97" s="213"/>
      <c r="D97" s="213"/>
      <c r="E97" s="213"/>
      <c r="F97" s="213"/>
      <c r="G97" s="213"/>
      <c r="H97" s="213"/>
      <c r="I97" s="213"/>
      <c r="J97" s="213"/>
      <c r="K97" s="214"/>
      <c r="L97" s="215">
        <v>-20</v>
      </c>
      <c r="M97" s="216"/>
    </row>
    <row r="98" spans="1:13" s="81" customFormat="1" ht="15.75" thickBot="1" x14ac:dyDescent="0.3">
      <c r="A98" s="248"/>
      <c r="B98" s="248"/>
      <c r="C98" s="248"/>
      <c r="D98" s="248"/>
      <c r="E98" s="248"/>
      <c r="F98" s="248"/>
      <c r="G98" s="248"/>
      <c r="H98" s="248"/>
      <c r="I98" s="248"/>
      <c r="J98" s="248"/>
      <c r="K98" s="248"/>
      <c r="L98" s="231"/>
      <c r="M98" s="122"/>
    </row>
    <row r="99" spans="1:13" s="80" customFormat="1" ht="25.5" thickBot="1" x14ac:dyDescent="0.3">
      <c r="A99" s="98"/>
      <c r="B99" s="43" t="s">
        <v>28</v>
      </c>
      <c r="C99" s="236">
        <f>A9</f>
        <v>24</v>
      </c>
      <c r="D99" s="237"/>
      <c r="E99" s="217" t="str">
        <f>B9</f>
        <v>П-ПЕРИЛЛА</v>
      </c>
      <c r="F99" s="238"/>
      <c r="G99" s="238"/>
      <c r="H99" s="238"/>
      <c r="I99" s="238"/>
      <c r="J99" s="238"/>
      <c r="K99" s="238"/>
      <c r="L99" s="239"/>
      <c r="M99" s="99"/>
    </row>
    <row r="100" spans="1:13" s="80" customFormat="1" ht="4.5" customHeight="1" x14ac:dyDescent="0.25">
      <c r="A100" s="225"/>
      <c r="B100" s="232"/>
      <c r="C100" s="232"/>
      <c r="D100" s="232"/>
      <c r="E100" s="232"/>
      <c r="F100" s="232"/>
      <c r="G100" s="232"/>
      <c r="H100" s="232"/>
      <c r="I100" s="232"/>
      <c r="J100" s="232"/>
      <c r="K100" s="232"/>
      <c r="L100" s="232"/>
      <c r="M100" s="158"/>
    </row>
    <row r="101" spans="1:13" s="80" customFormat="1" ht="18.75" customHeight="1" x14ac:dyDescent="0.25">
      <c r="A101" s="35"/>
      <c r="B101" s="242" t="s">
        <v>35</v>
      </c>
      <c r="C101" s="243"/>
      <c r="D101" s="243"/>
      <c r="E101" s="243"/>
      <c r="F101" s="243"/>
      <c r="G101" s="243"/>
      <c r="H101" s="243"/>
      <c r="I101" s="243"/>
      <c r="J101" s="243"/>
      <c r="K101" s="243"/>
      <c r="L101" s="244"/>
      <c r="M101" s="38"/>
    </row>
    <row r="102" spans="1:13" s="80" customFormat="1" ht="18" customHeight="1" x14ac:dyDescent="0.2">
      <c r="A102" s="245" t="s">
        <v>258</v>
      </c>
      <c r="B102" s="246"/>
      <c r="C102" s="246"/>
      <c r="D102" s="246"/>
      <c r="E102" s="246"/>
      <c r="F102" s="246"/>
      <c r="G102" s="246"/>
      <c r="H102" s="246"/>
      <c r="I102" s="246"/>
      <c r="J102" s="246"/>
      <c r="K102" s="246"/>
      <c r="L102" s="246"/>
      <c r="M102" s="247"/>
    </row>
    <row r="103" spans="1:13" s="80" customFormat="1" ht="4.5" customHeight="1" x14ac:dyDescent="0.25">
      <c r="A103" s="225"/>
      <c r="B103" s="225"/>
      <c r="C103" s="225"/>
      <c r="D103" s="225"/>
      <c r="E103" s="225"/>
      <c r="F103" s="225"/>
      <c r="G103" s="225"/>
      <c r="H103" s="225"/>
      <c r="I103" s="225"/>
      <c r="J103" s="225"/>
      <c r="K103" s="225"/>
      <c r="L103" s="225"/>
      <c r="M103" s="158"/>
    </row>
    <row r="104" spans="1:13" s="80" customFormat="1" ht="18" customHeight="1" x14ac:dyDescent="0.25">
      <c r="A104" s="160" t="s">
        <v>2</v>
      </c>
      <c r="B104" s="233" t="s">
        <v>156</v>
      </c>
      <c r="C104" s="233"/>
      <c r="D104" s="233"/>
      <c r="E104" s="233"/>
      <c r="F104" s="233"/>
      <c r="G104" s="233"/>
      <c r="H104" s="233"/>
      <c r="I104" s="233"/>
      <c r="J104" s="233"/>
      <c r="K104" s="234"/>
      <c r="L104" s="234"/>
      <c r="M104" s="159"/>
    </row>
    <row r="105" spans="1:13" s="80" customFormat="1" x14ac:dyDescent="0.25">
      <c r="A105" s="47">
        <v>1</v>
      </c>
      <c r="B105" s="240" t="s">
        <v>157</v>
      </c>
      <c r="C105" s="241"/>
      <c r="D105" s="241"/>
      <c r="E105" s="241"/>
      <c r="F105" s="241"/>
      <c r="G105" s="241"/>
      <c r="H105" s="241"/>
      <c r="I105" s="241"/>
      <c r="J105" s="241"/>
      <c r="K105" s="241"/>
      <c r="L105" s="241"/>
      <c r="M105" s="241"/>
    </row>
    <row r="106" spans="1:13" s="80" customFormat="1" ht="5.25" customHeight="1" x14ac:dyDescent="0.25">
      <c r="A106" s="235"/>
      <c r="B106" s="225"/>
      <c r="C106" s="225"/>
      <c r="D106" s="225"/>
      <c r="E106" s="225"/>
      <c r="F106" s="225"/>
      <c r="G106" s="225"/>
      <c r="H106" s="225"/>
      <c r="I106" s="225"/>
      <c r="J106" s="225"/>
      <c r="K106" s="225"/>
      <c r="L106" s="225"/>
      <c r="M106" s="158"/>
    </row>
    <row r="107" spans="1:13" s="80" customFormat="1" ht="18" customHeight="1" x14ac:dyDescent="0.25">
      <c r="A107" s="160" t="s">
        <v>2</v>
      </c>
      <c r="B107" s="233" t="s">
        <v>29</v>
      </c>
      <c r="C107" s="233"/>
      <c r="D107" s="233"/>
      <c r="E107" s="233"/>
      <c r="F107" s="233"/>
      <c r="G107" s="233"/>
      <c r="H107" s="233"/>
      <c r="I107" s="233"/>
      <c r="J107" s="233"/>
      <c r="K107" s="234"/>
      <c r="L107" s="234"/>
      <c r="M107" s="159"/>
    </row>
    <row r="108" spans="1:13" s="80" customFormat="1" ht="18" customHeight="1" x14ac:dyDescent="0.25">
      <c r="A108" s="47">
        <v>1</v>
      </c>
      <c r="B108" s="222" t="s">
        <v>190</v>
      </c>
      <c r="C108" s="223"/>
      <c r="D108" s="223"/>
      <c r="E108" s="223"/>
      <c r="F108" s="223"/>
      <c r="G108" s="223"/>
      <c r="H108" s="223"/>
      <c r="I108" s="223"/>
      <c r="J108" s="223"/>
      <c r="K108" s="223"/>
      <c r="L108" s="223"/>
      <c r="M108" s="224"/>
    </row>
    <row r="109" spans="1:13" s="80" customFormat="1" x14ac:dyDescent="0.25">
      <c r="A109" s="47">
        <v>2</v>
      </c>
      <c r="B109" s="240" t="s">
        <v>259</v>
      </c>
      <c r="C109" s="241"/>
      <c r="D109" s="241"/>
      <c r="E109" s="241"/>
      <c r="F109" s="241"/>
      <c r="G109" s="241"/>
      <c r="H109" s="241"/>
      <c r="I109" s="241"/>
      <c r="J109" s="241"/>
      <c r="K109" s="241"/>
      <c r="L109" s="241"/>
      <c r="M109" s="241"/>
    </row>
    <row r="110" spans="1:13" s="80" customFormat="1" x14ac:dyDescent="0.25">
      <c r="A110" s="47">
        <v>3</v>
      </c>
      <c r="B110" s="240" t="s">
        <v>260</v>
      </c>
      <c r="C110" s="241"/>
      <c r="D110" s="241"/>
      <c r="E110" s="241"/>
      <c r="F110" s="241"/>
      <c r="G110" s="241"/>
      <c r="H110" s="241"/>
      <c r="I110" s="241"/>
      <c r="J110" s="241"/>
      <c r="K110" s="241"/>
      <c r="L110" s="241"/>
      <c r="M110" s="241"/>
    </row>
    <row r="111" spans="1:13" s="80" customFormat="1" ht="6.75" customHeight="1" x14ac:dyDescent="0.25">
      <c r="A111" s="278"/>
      <c r="B111" s="278"/>
      <c r="C111" s="278"/>
      <c r="D111" s="278"/>
      <c r="E111" s="278"/>
      <c r="F111" s="278"/>
      <c r="G111" s="278"/>
      <c r="H111" s="278"/>
      <c r="I111" s="278"/>
      <c r="J111" s="278"/>
      <c r="K111" s="278"/>
      <c r="L111" s="278"/>
      <c r="M111" s="158"/>
    </row>
    <row r="112" spans="1:13" s="80" customFormat="1" ht="17.25" customHeight="1" x14ac:dyDescent="0.25">
      <c r="A112" s="160" t="s">
        <v>2</v>
      </c>
      <c r="B112" s="226" t="s">
        <v>84</v>
      </c>
      <c r="C112" s="227"/>
      <c r="D112" s="227"/>
      <c r="E112" s="227"/>
      <c r="F112" s="227"/>
      <c r="G112" s="227"/>
      <c r="H112" s="227"/>
      <c r="I112" s="227"/>
      <c r="J112" s="227"/>
      <c r="K112" s="228"/>
      <c r="L112" s="229" t="s">
        <v>31</v>
      </c>
      <c r="M112" s="230"/>
    </row>
    <row r="113" spans="1:13" s="80" customFormat="1" ht="15" customHeight="1" x14ac:dyDescent="0.25">
      <c r="A113" s="49">
        <v>1</v>
      </c>
      <c r="B113" s="279" t="s">
        <v>192</v>
      </c>
      <c r="C113" s="280"/>
      <c r="D113" s="280"/>
      <c r="E113" s="280"/>
      <c r="F113" s="280"/>
      <c r="G113" s="280"/>
      <c r="H113" s="280"/>
      <c r="I113" s="280"/>
      <c r="J113" s="280"/>
      <c r="K113" s="281"/>
      <c r="L113" s="215"/>
      <c r="M113" s="216"/>
    </row>
    <row r="114" spans="1:13" s="80" customFormat="1" ht="17.25" customHeight="1" x14ac:dyDescent="0.25">
      <c r="A114" s="49">
        <v>2</v>
      </c>
      <c r="B114" s="222" t="s">
        <v>193</v>
      </c>
      <c r="C114" s="223"/>
      <c r="D114" s="223"/>
      <c r="E114" s="223"/>
      <c r="F114" s="223"/>
      <c r="G114" s="223"/>
      <c r="H114" s="223"/>
      <c r="I114" s="223"/>
      <c r="J114" s="223"/>
      <c r="K114" s="224"/>
      <c r="L114" s="290">
        <v>5</v>
      </c>
      <c r="M114" s="291"/>
    </row>
    <row r="115" spans="1:13" s="80" customFormat="1" ht="15.75" thickBot="1" x14ac:dyDescent="0.3">
      <c r="A115" s="235"/>
      <c r="B115" s="235"/>
      <c r="C115" s="235"/>
      <c r="D115" s="235"/>
      <c r="E115" s="235"/>
      <c r="F115" s="235"/>
      <c r="G115" s="235"/>
      <c r="H115" s="235"/>
      <c r="I115" s="235"/>
      <c r="J115" s="235"/>
      <c r="K115" s="235"/>
      <c r="L115" s="225"/>
      <c r="M115" s="158"/>
    </row>
    <row r="116" spans="1:13" s="80" customFormat="1" ht="25.5" thickBot="1" x14ac:dyDescent="0.3">
      <c r="A116" s="98"/>
      <c r="B116" s="43" t="s">
        <v>28</v>
      </c>
      <c r="C116" s="236">
        <f>A10</f>
        <v>25</v>
      </c>
      <c r="D116" s="237"/>
      <c r="E116" s="217" t="str">
        <f>B10</f>
        <v>СИГНАЛЫ</v>
      </c>
      <c r="F116" s="238"/>
      <c r="G116" s="238"/>
      <c r="H116" s="238"/>
      <c r="I116" s="238"/>
      <c r="J116" s="238"/>
      <c r="K116" s="238"/>
      <c r="L116" s="239"/>
      <c r="M116" s="99"/>
    </row>
    <row r="117" spans="1:13" s="80" customFormat="1" ht="6.75" customHeight="1" x14ac:dyDescent="0.25">
      <c r="A117" s="225"/>
      <c r="B117" s="225"/>
      <c r="C117" s="225"/>
      <c r="D117" s="225"/>
      <c r="E117" s="225"/>
      <c r="F117" s="225"/>
      <c r="G117" s="225"/>
      <c r="H117" s="225"/>
      <c r="I117" s="225"/>
      <c r="J117" s="225"/>
      <c r="K117" s="225"/>
      <c r="L117" s="225"/>
      <c r="M117" s="158"/>
    </row>
    <row r="118" spans="1:13" s="80" customFormat="1" ht="19.5" x14ac:dyDescent="0.25">
      <c r="A118" s="35"/>
      <c r="B118" s="242" t="s">
        <v>35</v>
      </c>
      <c r="C118" s="243"/>
      <c r="D118" s="243"/>
      <c r="E118" s="243"/>
      <c r="F118" s="243"/>
      <c r="G118" s="243"/>
      <c r="H118" s="243"/>
      <c r="I118" s="243"/>
      <c r="J118" s="243"/>
      <c r="K118" s="243"/>
      <c r="L118" s="244"/>
      <c r="M118" s="38"/>
    </row>
    <row r="119" spans="1:13" s="80" customFormat="1" ht="30" customHeight="1" x14ac:dyDescent="0.25">
      <c r="A119" s="210" t="s">
        <v>269</v>
      </c>
      <c r="B119" s="211"/>
      <c r="C119" s="211"/>
      <c r="D119" s="211"/>
      <c r="E119" s="211"/>
      <c r="F119" s="211"/>
      <c r="G119" s="211"/>
      <c r="H119" s="211"/>
      <c r="I119" s="211"/>
      <c r="J119" s="211"/>
      <c r="K119" s="211"/>
      <c r="L119" s="211"/>
      <c r="M119" s="211"/>
    </row>
    <row r="120" spans="1:13" s="80" customFormat="1" ht="4.5" customHeight="1" x14ac:dyDescent="0.25">
      <c r="A120" s="225"/>
      <c r="B120" s="225"/>
      <c r="C120" s="225"/>
      <c r="D120" s="225"/>
      <c r="E120" s="225"/>
      <c r="F120" s="225"/>
      <c r="G120" s="225"/>
      <c r="H120" s="225"/>
      <c r="I120" s="225"/>
      <c r="J120" s="225"/>
      <c r="K120" s="225"/>
      <c r="L120" s="225"/>
      <c r="M120" s="158"/>
    </row>
    <row r="121" spans="1:13" s="80" customFormat="1" ht="18" customHeight="1" x14ac:dyDescent="0.25">
      <c r="A121" s="160" t="s">
        <v>2</v>
      </c>
      <c r="B121" s="233" t="s">
        <v>156</v>
      </c>
      <c r="C121" s="233"/>
      <c r="D121" s="233"/>
      <c r="E121" s="233"/>
      <c r="F121" s="233"/>
      <c r="G121" s="233"/>
      <c r="H121" s="233"/>
      <c r="I121" s="233"/>
      <c r="J121" s="233"/>
      <c r="K121" s="234"/>
      <c r="L121" s="234"/>
      <c r="M121" s="159"/>
    </row>
    <row r="122" spans="1:13" s="80" customFormat="1" x14ac:dyDescent="0.25">
      <c r="A122" s="47">
        <v>1</v>
      </c>
      <c r="B122" s="240" t="s">
        <v>189</v>
      </c>
      <c r="C122" s="241"/>
      <c r="D122" s="241"/>
      <c r="E122" s="241"/>
      <c r="F122" s="241"/>
      <c r="G122" s="241"/>
      <c r="H122" s="241"/>
      <c r="I122" s="241"/>
      <c r="J122" s="241"/>
      <c r="K122" s="241"/>
      <c r="L122" s="241"/>
      <c r="M122" s="241"/>
    </row>
    <row r="123" spans="1:13" s="80" customFormat="1" ht="4.5" customHeight="1" x14ac:dyDescent="0.25">
      <c r="A123" s="225"/>
      <c r="B123" s="225"/>
      <c r="C123" s="225"/>
      <c r="D123" s="225"/>
      <c r="E123" s="225"/>
      <c r="F123" s="225"/>
      <c r="G123" s="225"/>
      <c r="H123" s="225"/>
      <c r="I123" s="225"/>
      <c r="J123" s="225"/>
      <c r="K123" s="225"/>
      <c r="L123" s="225"/>
      <c r="M123" s="158"/>
    </row>
    <row r="124" spans="1:13" s="80" customFormat="1" ht="18" customHeight="1" x14ac:dyDescent="0.25">
      <c r="A124" s="160" t="s">
        <v>2</v>
      </c>
      <c r="B124" s="233" t="s">
        <v>29</v>
      </c>
      <c r="C124" s="233"/>
      <c r="D124" s="233"/>
      <c r="E124" s="233"/>
      <c r="F124" s="233"/>
      <c r="G124" s="233"/>
      <c r="H124" s="233"/>
      <c r="I124" s="233"/>
      <c r="J124" s="233"/>
      <c r="K124" s="234"/>
      <c r="L124" s="234"/>
      <c r="M124" s="159"/>
    </row>
    <row r="125" spans="1:13" s="80" customFormat="1" x14ac:dyDescent="0.25">
      <c r="A125" s="47">
        <v>1</v>
      </c>
      <c r="B125" s="222" t="s">
        <v>190</v>
      </c>
      <c r="C125" s="223"/>
      <c r="D125" s="223"/>
      <c r="E125" s="223"/>
      <c r="F125" s="223"/>
      <c r="G125" s="223"/>
      <c r="H125" s="223"/>
      <c r="I125" s="223"/>
      <c r="J125" s="223"/>
      <c r="K125" s="223"/>
      <c r="L125" s="223"/>
      <c r="M125" s="224"/>
    </row>
    <row r="126" spans="1:13" s="80" customFormat="1" x14ac:dyDescent="0.25">
      <c r="A126" s="47">
        <v>2</v>
      </c>
      <c r="B126" s="222" t="s">
        <v>270</v>
      </c>
      <c r="C126" s="223"/>
      <c r="D126" s="223"/>
      <c r="E126" s="223"/>
      <c r="F126" s="223"/>
      <c r="G126" s="223"/>
      <c r="H126" s="223"/>
      <c r="I126" s="223"/>
      <c r="J126" s="223"/>
      <c r="K126" s="223"/>
      <c r="L126" s="223"/>
      <c r="M126" s="224"/>
    </row>
    <row r="127" spans="1:13" s="80" customFormat="1" ht="6.75" customHeight="1" x14ac:dyDescent="0.25">
      <c r="A127" s="225"/>
      <c r="B127" s="225"/>
      <c r="C127" s="225"/>
      <c r="D127" s="225"/>
      <c r="E127" s="225"/>
      <c r="F127" s="225"/>
      <c r="G127" s="225"/>
      <c r="H127" s="225"/>
      <c r="I127" s="225"/>
      <c r="J127" s="225"/>
      <c r="K127" s="225"/>
      <c r="L127" s="225"/>
      <c r="M127" s="158"/>
    </row>
    <row r="128" spans="1:13" s="80" customFormat="1" ht="17.25" customHeight="1" x14ac:dyDescent="0.25">
      <c r="A128" s="160" t="s">
        <v>2</v>
      </c>
      <c r="B128" s="226" t="s">
        <v>84</v>
      </c>
      <c r="C128" s="227"/>
      <c r="D128" s="227"/>
      <c r="E128" s="227"/>
      <c r="F128" s="227"/>
      <c r="G128" s="227"/>
      <c r="H128" s="227"/>
      <c r="I128" s="227"/>
      <c r="J128" s="227"/>
      <c r="K128" s="228"/>
      <c r="L128" s="229" t="s">
        <v>31</v>
      </c>
      <c r="M128" s="230"/>
    </row>
    <row r="129" spans="1:13" s="80" customFormat="1" ht="17.25" customHeight="1" x14ac:dyDescent="0.25">
      <c r="A129" s="49">
        <v>1</v>
      </c>
      <c r="B129" s="212" t="s">
        <v>271</v>
      </c>
      <c r="C129" s="213"/>
      <c r="D129" s="213"/>
      <c r="E129" s="213"/>
      <c r="F129" s="213"/>
      <c r="G129" s="213"/>
      <c r="H129" s="213"/>
      <c r="I129" s="213"/>
      <c r="J129" s="213"/>
      <c r="K129" s="214"/>
      <c r="L129" s="215">
        <v>20</v>
      </c>
      <c r="M129" s="216"/>
    </row>
    <row r="130" spans="1:13" s="80" customFormat="1" ht="17.25" customHeight="1" x14ac:dyDescent="0.25">
      <c r="A130" s="49">
        <v>2</v>
      </c>
      <c r="B130" s="212" t="s">
        <v>272</v>
      </c>
      <c r="C130" s="213"/>
      <c r="D130" s="213"/>
      <c r="E130" s="213"/>
      <c r="F130" s="213"/>
      <c r="G130" s="213"/>
      <c r="H130" s="213"/>
      <c r="I130" s="213"/>
      <c r="J130" s="213"/>
      <c r="K130" s="214"/>
      <c r="L130" s="215">
        <v>10</v>
      </c>
      <c r="M130" s="216"/>
    </row>
    <row r="131" spans="1:13" s="80" customFormat="1" ht="15.75" thickBot="1" x14ac:dyDescent="0.3">
      <c r="A131" s="225"/>
      <c r="B131" s="225"/>
      <c r="C131" s="225"/>
      <c r="D131" s="225"/>
      <c r="E131" s="225"/>
      <c r="F131" s="225"/>
      <c r="G131" s="225"/>
      <c r="H131" s="225"/>
      <c r="I131" s="225"/>
      <c r="J131" s="225"/>
      <c r="K131" s="225"/>
      <c r="L131" s="225"/>
      <c r="M131" s="158"/>
    </row>
    <row r="132" spans="1:13" s="80" customFormat="1" ht="25.5" thickBot="1" x14ac:dyDescent="0.3">
      <c r="A132" s="98"/>
      <c r="B132" s="43" t="s">
        <v>28</v>
      </c>
      <c r="C132" s="236">
        <f>A11</f>
        <v>26</v>
      </c>
      <c r="D132" s="237"/>
      <c r="E132" s="217" t="str">
        <f>B11</f>
        <v>ИГЛУ</v>
      </c>
      <c r="F132" s="238"/>
      <c r="G132" s="238"/>
      <c r="H132" s="238"/>
      <c r="I132" s="238"/>
      <c r="J132" s="238"/>
      <c r="K132" s="238"/>
      <c r="L132" s="239"/>
      <c r="M132" s="99"/>
    </row>
    <row r="133" spans="1:13" s="80" customFormat="1" ht="4.5" customHeight="1" x14ac:dyDescent="0.25">
      <c r="A133" s="225"/>
      <c r="B133" s="232"/>
      <c r="C133" s="232"/>
      <c r="D133" s="232"/>
      <c r="E133" s="232"/>
      <c r="F133" s="232"/>
      <c r="G133" s="232"/>
      <c r="H133" s="232"/>
      <c r="I133" s="232"/>
      <c r="J133" s="232"/>
      <c r="K133" s="232"/>
      <c r="L133" s="232"/>
      <c r="M133" s="158"/>
    </row>
    <row r="134" spans="1:13" s="80" customFormat="1" ht="18.75" customHeight="1" x14ac:dyDescent="0.25">
      <c r="A134" s="35"/>
      <c r="B134" s="242" t="s">
        <v>35</v>
      </c>
      <c r="C134" s="243"/>
      <c r="D134" s="243"/>
      <c r="E134" s="243"/>
      <c r="F134" s="243"/>
      <c r="G134" s="243"/>
      <c r="H134" s="243"/>
      <c r="I134" s="243"/>
      <c r="J134" s="243"/>
      <c r="K134" s="243"/>
      <c r="L134" s="244"/>
      <c r="M134" s="38"/>
    </row>
    <row r="135" spans="1:13" s="80" customFormat="1" x14ac:dyDescent="0.2">
      <c r="A135" s="245" t="s">
        <v>274</v>
      </c>
      <c r="B135" s="246"/>
      <c r="C135" s="246"/>
      <c r="D135" s="246"/>
      <c r="E135" s="246"/>
      <c r="F135" s="246"/>
      <c r="G135" s="246"/>
      <c r="H135" s="246"/>
      <c r="I135" s="246"/>
      <c r="J135" s="246"/>
      <c r="K135" s="246"/>
      <c r="L135" s="246"/>
      <c r="M135" s="247"/>
    </row>
    <row r="136" spans="1:13" s="80" customFormat="1" ht="4.5" customHeight="1" x14ac:dyDescent="0.25">
      <c r="A136" s="225"/>
      <c r="B136" s="225"/>
      <c r="C136" s="225"/>
      <c r="D136" s="225"/>
      <c r="E136" s="225"/>
      <c r="F136" s="225"/>
      <c r="G136" s="225"/>
      <c r="H136" s="225"/>
      <c r="I136" s="225"/>
      <c r="J136" s="225"/>
      <c r="K136" s="225"/>
      <c r="L136" s="225"/>
      <c r="M136" s="158"/>
    </row>
    <row r="137" spans="1:13" s="80" customFormat="1" ht="18" customHeight="1" x14ac:dyDescent="0.25">
      <c r="A137" s="160" t="s">
        <v>2</v>
      </c>
      <c r="B137" s="233" t="s">
        <v>156</v>
      </c>
      <c r="C137" s="233"/>
      <c r="D137" s="233"/>
      <c r="E137" s="233"/>
      <c r="F137" s="233"/>
      <c r="G137" s="233"/>
      <c r="H137" s="233"/>
      <c r="I137" s="233"/>
      <c r="J137" s="233"/>
      <c r="K137" s="234"/>
      <c r="L137" s="234"/>
      <c r="M137" s="159"/>
    </row>
    <row r="138" spans="1:13" s="80" customFormat="1" x14ac:dyDescent="0.25">
      <c r="A138" s="47">
        <v>1</v>
      </c>
      <c r="B138" s="240" t="s">
        <v>189</v>
      </c>
      <c r="C138" s="241"/>
      <c r="D138" s="241"/>
      <c r="E138" s="241"/>
      <c r="F138" s="241"/>
      <c r="G138" s="241"/>
      <c r="H138" s="241"/>
      <c r="I138" s="241"/>
      <c r="J138" s="241"/>
      <c r="K138" s="241"/>
      <c r="L138" s="241"/>
      <c r="M138" s="241"/>
    </row>
    <row r="139" spans="1:13" s="80" customFormat="1" ht="4.5" customHeight="1" x14ac:dyDescent="0.25">
      <c r="A139" s="225"/>
      <c r="B139" s="225"/>
      <c r="C139" s="225"/>
      <c r="D139" s="225"/>
      <c r="E139" s="225"/>
      <c r="F139" s="225"/>
      <c r="G139" s="225"/>
      <c r="H139" s="225"/>
      <c r="I139" s="225"/>
      <c r="J139" s="225"/>
      <c r="K139" s="225"/>
      <c r="L139" s="225"/>
      <c r="M139" s="158"/>
    </row>
    <row r="140" spans="1:13" s="80" customFormat="1" ht="18" customHeight="1" x14ac:dyDescent="0.25">
      <c r="A140" s="160" t="s">
        <v>2</v>
      </c>
      <c r="B140" s="233" t="s">
        <v>29</v>
      </c>
      <c r="C140" s="233"/>
      <c r="D140" s="233"/>
      <c r="E140" s="233"/>
      <c r="F140" s="233"/>
      <c r="G140" s="233"/>
      <c r="H140" s="233"/>
      <c r="I140" s="233"/>
      <c r="J140" s="233"/>
      <c r="K140" s="234"/>
      <c r="L140" s="234"/>
      <c r="M140" s="159"/>
    </row>
    <row r="141" spans="1:13" s="80" customFormat="1" ht="15" customHeight="1" x14ac:dyDescent="0.25">
      <c r="A141" s="47">
        <v>1</v>
      </c>
      <c r="B141" s="222" t="s">
        <v>190</v>
      </c>
      <c r="C141" s="223"/>
      <c r="D141" s="223"/>
      <c r="E141" s="223"/>
      <c r="F141" s="223"/>
      <c r="G141" s="223"/>
      <c r="H141" s="223"/>
      <c r="I141" s="223"/>
      <c r="J141" s="223"/>
      <c r="K141" s="223"/>
      <c r="L141" s="223"/>
      <c r="M141" s="224"/>
    </row>
    <row r="142" spans="1:13" s="80" customFormat="1" ht="18" customHeight="1" x14ac:dyDescent="0.25">
      <c r="A142" s="47">
        <v>2</v>
      </c>
      <c r="B142" s="222" t="s">
        <v>273</v>
      </c>
      <c r="C142" s="223"/>
      <c r="D142" s="223"/>
      <c r="E142" s="223"/>
      <c r="F142" s="223"/>
      <c r="G142" s="223"/>
      <c r="H142" s="223"/>
      <c r="I142" s="223"/>
      <c r="J142" s="223"/>
      <c r="K142" s="223"/>
      <c r="L142" s="223"/>
      <c r="M142" s="224"/>
    </row>
    <row r="143" spans="1:13" s="80" customFormat="1" ht="6.75" customHeight="1" x14ac:dyDescent="0.25">
      <c r="A143" s="225"/>
      <c r="B143" s="225"/>
      <c r="C143" s="225"/>
      <c r="D143" s="225"/>
      <c r="E143" s="225"/>
      <c r="F143" s="225"/>
      <c r="G143" s="225"/>
      <c r="H143" s="225"/>
      <c r="I143" s="225"/>
      <c r="J143" s="225"/>
      <c r="K143" s="225"/>
      <c r="L143" s="225"/>
      <c r="M143" s="158"/>
    </row>
    <row r="144" spans="1:13" s="80" customFormat="1" ht="17.25" customHeight="1" x14ac:dyDescent="0.25">
      <c r="A144" s="160" t="s">
        <v>2</v>
      </c>
      <c r="B144" s="226" t="s">
        <v>84</v>
      </c>
      <c r="C144" s="227"/>
      <c r="D144" s="227"/>
      <c r="E144" s="227"/>
      <c r="F144" s="227"/>
      <c r="G144" s="227"/>
      <c r="H144" s="227"/>
      <c r="I144" s="227"/>
      <c r="J144" s="227"/>
      <c r="K144" s="228"/>
      <c r="L144" s="229" t="s">
        <v>31</v>
      </c>
      <c r="M144" s="230"/>
    </row>
    <row r="145" spans="1:13" s="80" customFormat="1" ht="17.25" customHeight="1" x14ac:dyDescent="0.25">
      <c r="A145" s="49">
        <v>1</v>
      </c>
      <c r="B145" s="212" t="s">
        <v>275</v>
      </c>
      <c r="C145" s="213"/>
      <c r="D145" s="213"/>
      <c r="E145" s="213"/>
      <c r="F145" s="213"/>
      <c r="G145" s="213"/>
      <c r="H145" s="213"/>
      <c r="I145" s="213"/>
      <c r="J145" s="213"/>
      <c r="K145" s="214"/>
      <c r="L145" s="215">
        <v>20</v>
      </c>
      <c r="M145" s="216"/>
    </row>
    <row r="146" spans="1:13" s="80" customFormat="1" ht="6.75" customHeight="1" x14ac:dyDescent="0.25">
      <c r="A146" s="225"/>
      <c r="B146" s="225"/>
      <c r="C146" s="225"/>
      <c r="D146" s="225"/>
      <c r="E146" s="225"/>
      <c r="F146" s="225"/>
      <c r="G146" s="225"/>
      <c r="H146" s="225"/>
      <c r="I146" s="225"/>
      <c r="J146" s="225"/>
      <c r="K146" s="225"/>
      <c r="L146" s="225"/>
      <c r="M146" s="158"/>
    </row>
    <row r="147" spans="1:13" s="80" customFormat="1" ht="17.25" customHeight="1" x14ac:dyDescent="0.25">
      <c r="A147" s="160" t="s">
        <v>2</v>
      </c>
      <c r="B147" s="226" t="s">
        <v>30</v>
      </c>
      <c r="C147" s="227"/>
      <c r="D147" s="227"/>
      <c r="E147" s="227"/>
      <c r="F147" s="227"/>
      <c r="G147" s="227"/>
      <c r="H147" s="227"/>
      <c r="I147" s="227"/>
      <c r="J147" s="227"/>
      <c r="K147" s="228"/>
      <c r="L147" s="229" t="s">
        <v>31</v>
      </c>
      <c r="M147" s="230"/>
    </row>
    <row r="148" spans="1:13" s="80" customFormat="1" ht="17.25" customHeight="1" x14ac:dyDescent="0.25">
      <c r="A148" s="49">
        <v>1</v>
      </c>
      <c r="B148" s="212" t="s">
        <v>276</v>
      </c>
      <c r="C148" s="213"/>
      <c r="D148" s="213"/>
      <c r="E148" s="213"/>
      <c r="F148" s="213"/>
      <c r="G148" s="213"/>
      <c r="H148" s="213"/>
      <c r="I148" s="213"/>
      <c r="J148" s="213"/>
      <c r="K148" s="214"/>
      <c r="L148" s="215">
        <v>-20</v>
      </c>
      <c r="M148" s="216"/>
    </row>
    <row r="149" spans="1:13" s="80" customFormat="1" ht="15.75" thickBot="1" x14ac:dyDescent="0.3">
      <c r="A149" s="225"/>
      <c r="B149" s="225"/>
      <c r="C149" s="225"/>
      <c r="D149" s="225"/>
      <c r="E149" s="225"/>
      <c r="F149" s="225"/>
      <c r="G149" s="225"/>
      <c r="H149" s="225"/>
      <c r="I149" s="225"/>
      <c r="J149" s="225"/>
      <c r="K149" s="225"/>
      <c r="L149" s="225"/>
      <c r="M149" s="158"/>
    </row>
    <row r="150" spans="1:13" s="80" customFormat="1" ht="25.5" thickBot="1" x14ac:dyDescent="0.3">
      <c r="A150" s="98"/>
      <c r="B150" s="43" t="s">
        <v>28</v>
      </c>
      <c r="C150" s="236">
        <f>A12</f>
        <v>27</v>
      </c>
      <c r="D150" s="237"/>
      <c r="E150" s="217" t="str">
        <f>B12</f>
        <v>БИВУАК</v>
      </c>
      <c r="F150" s="238"/>
      <c r="G150" s="238"/>
      <c r="H150" s="238"/>
      <c r="I150" s="238"/>
      <c r="J150" s="238"/>
      <c r="K150" s="238"/>
      <c r="L150" s="239"/>
      <c r="M150" s="99"/>
    </row>
    <row r="151" spans="1:13" s="80" customFormat="1" ht="4.5" customHeight="1" x14ac:dyDescent="0.25">
      <c r="A151" s="225"/>
      <c r="B151" s="232"/>
      <c r="C151" s="232"/>
      <c r="D151" s="232"/>
      <c r="E151" s="232"/>
      <c r="F151" s="232"/>
      <c r="G151" s="232"/>
      <c r="H151" s="232"/>
      <c r="I151" s="232"/>
      <c r="J151" s="232"/>
      <c r="K151" s="232"/>
      <c r="L151" s="232"/>
      <c r="M151" s="158"/>
    </row>
    <row r="152" spans="1:13" s="80" customFormat="1" ht="18.75" customHeight="1" x14ac:dyDescent="0.25">
      <c r="A152" s="35"/>
      <c r="B152" s="242" t="s">
        <v>35</v>
      </c>
      <c r="C152" s="243"/>
      <c r="D152" s="243"/>
      <c r="E152" s="243"/>
      <c r="F152" s="243"/>
      <c r="G152" s="243"/>
      <c r="H152" s="243"/>
      <c r="I152" s="243"/>
      <c r="J152" s="243"/>
      <c r="K152" s="243"/>
      <c r="L152" s="244"/>
      <c r="M152" s="38"/>
    </row>
    <row r="153" spans="1:13" s="80" customFormat="1" x14ac:dyDescent="0.2">
      <c r="A153" s="245" t="s">
        <v>277</v>
      </c>
      <c r="B153" s="246"/>
      <c r="C153" s="246"/>
      <c r="D153" s="246"/>
      <c r="E153" s="246"/>
      <c r="F153" s="246"/>
      <c r="G153" s="246"/>
      <c r="H153" s="246"/>
      <c r="I153" s="246"/>
      <c r="J153" s="246"/>
      <c r="K153" s="246"/>
      <c r="L153" s="246"/>
      <c r="M153" s="247"/>
    </row>
    <row r="154" spans="1:13" s="80" customFormat="1" ht="4.5" customHeight="1" x14ac:dyDescent="0.25">
      <c r="A154" s="225"/>
      <c r="B154" s="225"/>
      <c r="C154" s="225"/>
      <c r="D154" s="225"/>
      <c r="E154" s="225"/>
      <c r="F154" s="225"/>
      <c r="G154" s="225"/>
      <c r="H154" s="225"/>
      <c r="I154" s="225"/>
      <c r="J154" s="225"/>
      <c r="K154" s="225"/>
      <c r="L154" s="225"/>
      <c r="M154" s="158"/>
    </row>
    <row r="155" spans="1:13" s="80" customFormat="1" ht="18" customHeight="1" x14ac:dyDescent="0.25">
      <c r="A155" s="160" t="s">
        <v>2</v>
      </c>
      <c r="B155" s="233" t="s">
        <v>29</v>
      </c>
      <c r="C155" s="233"/>
      <c r="D155" s="233"/>
      <c r="E155" s="233"/>
      <c r="F155" s="233"/>
      <c r="G155" s="233"/>
      <c r="H155" s="233"/>
      <c r="I155" s="233"/>
      <c r="J155" s="233"/>
      <c r="K155" s="234"/>
      <c r="L155" s="234"/>
      <c r="M155" s="159"/>
    </row>
    <row r="156" spans="1:13" s="80" customFormat="1" x14ac:dyDescent="0.25">
      <c r="A156" s="47">
        <v>1</v>
      </c>
      <c r="B156" s="222" t="s">
        <v>190</v>
      </c>
      <c r="C156" s="223"/>
      <c r="D156" s="223"/>
      <c r="E156" s="223"/>
      <c r="F156" s="223"/>
      <c r="G156" s="223"/>
      <c r="H156" s="223"/>
      <c r="I156" s="223"/>
      <c r="J156" s="223"/>
      <c r="K156" s="223"/>
      <c r="L156" s="223"/>
      <c r="M156" s="224"/>
    </row>
    <row r="157" spans="1:13" s="80" customFormat="1" ht="18" customHeight="1" x14ac:dyDescent="0.25">
      <c r="A157" s="47">
        <v>2</v>
      </c>
      <c r="B157" s="222" t="s">
        <v>278</v>
      </c>
      <c r="C157" s="223"/>
      <c r="D157" s="223"/>
      <c r="E157" s="223"/>
      <c r="F157" s="223"/>
      <c r="G157" s="223"/>
      <c r="H157" s="223"/>
      <c r="I157" s="223"/>
      <c r="J157" s="223"/>
      <c r="K157" s="223"/>
      <c r="L157" s="223"/>
      <c r="M157" s="224"/>
    </row>
    <row r="158" spans="1:13" s="80" customFormat="1" x14ac:dyDescent="0.25">
      <c r="A158" s="47">
        <v>3</v>
      </c>
      <c r="B158" s="240" t="s">
        <v>279</v>
      </c>
      <c r="C158" s="241"/>
      <c r="D158" s="241"/>
      <c r="E158" s="241"/>
      <c r="F158" s="241"/>
      <c r="G158" s="241"/>
      <c r="H158" s="241"/>
      <c r="I158" s="241"/>
      <c r="J158" s="241"/>
      <c r="K158" s="241"/>
      <c r="L158" s="241"/>
      <c r="M158" s="241"/>
    </row>
    <row r="159" spans="1:13" s="80" customFormat="1" x14ac:dyDescent="0.25">
      <c r="A159" s="47">
        <v>4</v>
      </c>
      <c r="B159" s="240" t="s">
        <v>281</v>
      </c>
      <c r="C159" s="241"/>
      <c r="D159" s="241"/>
      <c r="E159" s="241"/>
      <c r="F159" s="241"/>
      <c r="G159" s="241"/>
      <c r="H159" s="241"/>
      <c r="I159" s="241"/>
      <c r="J159" s="241"/>
      <c r="K159" s="241"/>
      <c r="L159" s="241"/>
      <c r="M159" s="241"/>
    </row>
    <row r="160" spans="1:13" s="80" customFormat="1" x14ac:dyDescent="0.25">
      <c r="A160" s="47">
        <v>5</v>
      </c>
      <c r="B160" s="240" t="s">
        <v>282</v>
      </c>
      <c r="C160" s="241"/>
      <c r="D160" s="241"/>
      <c r="E160" s="241"/>
      <c r="F160" s="241"/>
      <c r="G160" s="241"/>
      <c r="H160" s="241"/>
      <c r="I160" s="241"/>
      <c r="J160" s="241"/>
      <c r="K160" s="241"/>
      <c r="L160" s="241"/>
      <c r="M160" s="241"/>
    </row>
    <row r="161" spans="1:13" s="80" customFormat="1" ht="4.5" customHeight="1" x14ac:dyDescent="0.25">
      <c r="A161" s="225"/>
      <c r="B161" s="225"/>
      <c r="C161" s="225"/>
      <c r="D161" s="225"/>
      <c r="E161" s="225"/>
      <c r="F161" s="225"/>
      <c r="G161" s="225"/>
      <c r="H161" s="225"/>
      <c r="I161" s="225"/>
      <c r="J161" s="225"/>
      <c r="K161" s="225"/>
      <c r="L161" s="225"/>
      <c r="M161" s="158"/>
    </row>
    <row r="162" spans="1:13" s="80" customFormat="1" ht="18.75" customHeight="1" x14ac:dyDescent="0.25">
      <c r="A162" s="35"/>
      <c r="B162" s="242" t="s">
        <v>181</v>
      </c>
      <c r="C162" s="243"/>
      <c r="D162" s="243"/>
      <c r="E162" s="243"/>
      <c r="F162" s="243"/>
      <c r="G162" s="243"/>
      <c r="H162" s="243"/>
      <c r="I162" s="243"/>
      <c r="J162" s="243"/>
      <c r="K162" s="243"/>
      <c r="L162" s="244"/>
      <c r="M162" s="38"/>
    </row>
    <row r="163" spans="1:13" s="80" customFormat="1" x14ac:dyDescent="0.2">
      <c r="A163" s="245" t="s">
        <v>280</v>
      </c>
      <c r="B163" s="246"/>
      <c r="C163" s="246"/>
      <c r="D163" s="246"/>
      <c r="E163" s="246"/>
      <c r="F163" s="246"/>
      <c r="G163" s="246"/>
      <c r="H163" s="246"/>
      <c r="I163" s="246"/>
      <c r="J163" s="246"/>
      <c r="K163" s="246"/>
      <c r="L163" s="246"/>
      <c r="M163" s="247"/>
    </row>
    <row r="164" spans="1:13" s="80" customFormat="1" ht="6.75" customHeight="1" x14ac:dyDescent="0.25">
      <c r="A164" s="225"/>
      <c r="B164" s="225"/>
      <c r="C164" s="225"/>
      <c r="D164" s="225"/>
      <c r="E164" s="225"/>
      <c r="F164" s="225"/>
      <c r="G164" s="225"/>
      <c r="H164" s="225"/>
      <c r="I164" s="225"/>
      <c r="J164" s="225"/>
      <c r="K164" s="225"/>
      <c r="L164" s="225"/>
      <c r="M164" s="158"/>
    </row>
    <row r="165" spans="1:13" s="80" customFormat="1" ht="17.25" customHeight="1" x14ac:dyDescent="0.25">
      <c r="A165" s="160" t="s">
        <v>2</v>
      </c>
      <c r="B165" s="226" t="s">
        <v>84</v>
      </c>
      <c r="C165" s="227"/>
      <c r="D165" s="227"/>
      <c r="E165" s="227"/>
      <c r="F165" s="227"/>
      <c r="G165" s="227"/>
      <c r="H165" s="227"/>
      <c r="I165" s="227"/>
      <c r="J165" s="227"/>
      <c r="K165" s="228"/>
      <c r="L165" s="229" t="s">
        <v>31</v>
      </c>
      <c r="M165" s="230"/>
    </row>
    <row r="166" spans="1:13" s="80" customFormat="1" ht="17.25" customHeight="1" x14ac:dyDescent="0.25">
      <c r="A166" s="49">
        <v>1</v>
      </c>
      <c r="B166" s="212" t="s">
        <v>283</v>
      </c>
      <c r="C166" s="213"/>
      <c r="D166" s="213"/>
      <c r="E166" s="213"/>
      <c r="F166" s="213"/>
      <c r="G166" s="213"/>
      <c r="H166" s="213"/>
      <c r="I166" s="213"/>
      <c r="J166" s="213"/>
      <c r="K166" s="214"/>
      <c r="L166" s="215">
        <v>10</v>
      </c>
      <c r="M166" s="216"/>
    </row>
    <row r="167" spans="1:13" s="80" customFormat="1" ht="17.25" customHeight="1" x14ac:dyDescent="0.25">
      <c r="A167" s="49">
        <v>2</v>
      </c>
      <c r="B167" s="212" t="s">
        <v>284</v>
      </c>
      <c r="C167" s="213"/>
      <c r="D167" s="213"/>
      <c r="E167" s="213"/>
      <c r="F167" s="213"/>
      <c r="G167" s="213"/>
      <c r="H167" s="213"/>
      <c r="I167" s="213"/>
      <c r="J167" s="213"/>
      <c r="K167" s="214"/>
      <c r="L167" s="215">
        <v>5</v>
      </c>
      <c r="M167" s="216"/>
    </row>
    <row r="168" spans="1:13" s="80" customFormat="1" ht="15.75" thickBot="1" x14ac:dyDescent="0.3">
      <c r="A168" s="225"/>
      <c r="B168" s="225"/>
      <c r="C168" s="225"/>
      <c r="D168" s="225"/>
      <c r="E168" s="225"/>
      <c r="F168" s="225"/>
      <c r="G168" s="225"/>
      <c r="H168" s="225"/>
      <c r="I168" s="225"/>
      <c r="J168" s="225"/>
      <c r="K168" s="225"/>
      <c r="L168" s="225"/>
      <c r="M168" s="165"/>
    </row>
    <row r="169" spans="1:13" s="80" customFormat="1" ht="25.5" thickBot="1" x14ac:dyDescent="0.3">
      <c r="A169" s="98"/>
      <c r="B169" s="43" t="s">
        <v>28</v>
      </c>
      <c r="C169" s="236">
        <f>A13</f>
        <v>28</v>
      </c>
      <c r="D169" s="237"/>
      <c r="E169" s="217" t="str">
        <f>B13</f>
        <v>ТЕСТ</v>
      </c>
      <c r="F169" s="238"/>
      <c r="G169" s="238"/>
      <c r="H169" s="238"/>
      <c r="I169" s="238"/>
      <c r="J169" s="238"/>
      <c r="K169" s="238"/>
      <c r="L169" s="239"/>
      <c r="M169" s="99"/>
    </row>
    <row r="170" spans="1:13" s="80" customFormat="1" ht="4.5" customHeight="1" x14ac:dyDescent="0.25">
      <c r="A170" s="225"/>
      <c r="B170" s="225"/>
      <c r="C170" s="225"/>
      <c r="D170" s="225"/>
      <c r="E170" s="225"/>
      <c r="F170" s="225"/>
      <c r="G170" s="225"/>
      <c r="H170" s="225"/>
      <c r="I170" s="225"/>
      <c r="J170" s="225"/>
      <c r="K170" s="225"/>
      <c r="L170" s="225"/>
      <c r="M170" s="165"/>
    </row>
    <row r="171" spans="1:13" s="80" customFormat="1" ht="18" customHeight="1" x14ac:dyDescent="0.25">
      <c r="A171" s="167" t="s">
        <v>2</v>
      </c>
      <c r="B171" s="233" t="s">
        <v>156</v>
      </c>
      <c r="C171" s="233"/>
      <c r="D171" s="233"/>
      <c r="E171" s="233"/>
      <c r="F171" s="233"/>
      <c r="G171" s="233"/>
      <c r="H171" s="233"/>
      <c r="I171" s="233"/>
      <c r="J171" s="233"/>
      <c r="K171" s="234"/>
      <c r="L171" s="234"/>
      <c r="M171" s="166"/>
    </row>
    <row r="172" spans="1:13" s="80" customFormat="1" x14ac:dyDescent="0.25">
      <c r="A172" s="47">
        <v>1</v>
      </c>
      <c r="B172" s="240" t="s">
        <v>291</v>
      </c>
      <c r="C172" s="241"/>
      <c r="D172" s="241"/>
      <c r="E172" s="241"/>
      <c r="F172" s="241"/>
      <c r="G172" s="241"/>
      <c r="H172" s="241"/>
      <c r="I172" s="241"/>
      <c r="J172" s="241"/>
      <c r="K172" s="241"/>
      <c r="L172" s="241"/>
      <c r="M172" s="241"/>
    </row>
    <row r="173" spans="1:13" s="80" customFormat="1" ht="4.5" customHeight="1" x14ac:dyDescent="0.25">
      <c r="A173" s="225"/>
      <c r="B173" s="225"/>
      <c r="C173" s="225"/>
      <c r="D173" s="225"/>
      <c r="E173" s="225"/>
      <c r="F173" s="225"/>
      <c r="G173" s="225"/>
      <c r="H173" s="225"/>
      <c r="I173" s="225"/>
      <c r="J173" s="225"/>
      <c r="K173" s="225"/>
      <c r="L173" s="225"/>
      <c r="M173" s="165"/>
    </row>
    <row r="174" spans="1:13" s="80" customFormat="1" ht="18" customHeight="1" x14ac:dyDescent="0.25">
      <c r="A174" s="167" t="s">
        <v>2</v>
      </c>
      <c r="B174" s="233" t="s">
        <v>29</v>
      </c>
      <c r="C174" s="233"/>
      <c r="D174" s="233"/>
      <c r="E174" s="233"/>
      <c r="F174" s="233"/>
      <c r="G174" s="233"/>
      <c r="H174" s="233"/>
      <c r="I174" s="233"/>
      <c r="J174" s="233"/>
      <c r="K174" s="234"/>
      <c r="L174" s="234"/>
      <c r="M174" s="166"/>
    </row>
    <row r="175" spans="1:13" s="80" customFormat="1" ht="15" customHeight="1" x14ac:dyDescent="0.25">
      <c r="A175" s="47">
        <v>1</v>
      </c>
      <c r="B175" s="240" t="s">
        <v>289</v>
      </c>
      <c r="C175" s="241"/>
      <c r="D175" s="241"/>
      <c r="E175" s="241"/>
      <c r="F175" s="241"/>
      <c r="G175" s="241"/>
      <c r="H175" s="241"/>
      <c r="I175" s="241"/>
      <c r="J175" s="241"/>
      <c r="K175" s="241"/>
      <c r="L175" s="241"/>
      <c r="M175" s="241"/>
    </row>
    <row r="176" spans="1:13" s="80" customFormat="1" ht="15" customHeight="1" x14ac:dyDescent="0.25">
      <c r="A176" s="47">
        <v>2</v>
      </c>
      <c r="B176" s="240" t="s">
        <v>290</v>
      </c>
      <c r="C176" s="241"/>
      <c r="D176" s="241"/>
      <c r="E176" s="241"/>
      <c r="F176" s="241"/>
      <c r="G176" s="241"/>
      <c r="H176" s="241"/>
      <c r="I176" s="241"/>
      <c r="J176" s="241"/>
      <c r="K176" s="241"/>
      <c r="L176" s="241"/>
      <c r="M176" s="241"/>
    </row>
    <row r="177" spans="1:13" s="80" customFormat="1" x14ac:dyDescent="0.25">
      <c r="A177" s="47">
        <v>2</v>
      </c>
      <c r="B177" s="222" t="s">
        <v>213</v>
      </c>
      <c r="C177" s="223"/>
      <c r="D177" s="223"/>
      <c r="E177" s="223"/>
      <c r="F177" s="223"/>
      <c r="G177" s="223"/>
      <c r="H177" s="223"/>
      <c r="I177" s="223"/>
      <c r="J177" s="223"/>
      <c r="K177" s="223"/>
      <c r="L177" s="223"/>
      <c r="M177" s="224"/>
    </row>
    <row r="178" spans="1:13" s="80" customFormat="1" ht="6.75" customHeight="1" x14ac:dyDescent="0.25">
      <c r="A178" s="225"/>
      <c r="B178" s="225"/>
      <c r="C178" s="225"/>
      <c r="D178" s="225"/>
      <c r="E178" s="225"/>
      <c r="F178" s="225"/>
      <c r="G178" s="225"/>
      <c r="H178" s="225"/>
      <c r="I178" s="225"/>
      <c r="J178" s="225"/>
      <c r="K178" s="225"/>
      <c r="L178" s="225"/>
      <c r="M178" s="165"/>
    </row>
    <row r="179" spans="1:13" s="80" customFormat="1" ht="17.25" customHeight="1" x14ac:dyDescent="0.25">
      <c r="A179" s="167" t="s">
        <v>2</v>
      </c>
      <c r="B179" s="226" t="s">
        <v>84</v>
      </c>
      <c r="C179" s="227"/>
      <c r="D179" s="227"/>
      <c r="E179" s="227"/>
      <c r="F179" s="227"/>
      <c r="G179" s="227"/>
      <c r="H179" s="227"/>
      <c r="I179" s="227"/>
      <c r="J179" s="227"/>
      <c r="K179" s="228"/>
      <c r="L179" s="229" t="s">
        <v>31</v>
      </c>
      <c r="M179" s="230"/>
    </row>
    <row r="180" spans="1:13" s="80" customFormat="1" ht="17.25" customHeight="1" x14ac:dyDescent="0.25">
      <c r="A180" s="49">
        <v>1</v>
      </c>
      <c r="B180" s="212" t="s">
        <v>292</v>
      </c>
      <c r="C180" s="280"/>
      <c r="D180" s="280"/>
      <c r="E180" s="280"/>
      <c r="F180" s="280"/>
      <c r="G180" s="280"/>
      <c r="H180" s="280"/>
      <c r="I180" s="280"/>
      <c r="J180" s="280"/>
      <c r="K180" s="281"/>
      <c r="L180" s="215">
        <v>1</v>
      </c>
      <c r="M180" s="216"/>
    </row>
    <row r="181" spans="1:13" s="81" customFormat="1" ht="15.75" thickBot="1" x14ac:dyDescent="0.3">
      <c r="A181" s="231"/>
      <c r="B181" s="231"/>
      <c r="C181" s="231"/>
      <c r="D181" s="231"/>
      <c r="E181" s="231"/>
      <c r="F181" s="231"/>
      <c r="G181" s="231"/>
      <c r="H181" s="231"/>
      <c r="I181" s="231"/>
      <c r="J181" s="231"/>
      <c r="K181" s="231"/>
      <c r="L181" s="231"/>
      <c r="M181" s="122"/>
    </row>
    <row r="182" spans="1:13" s="80" customFormat="1" ht="25.5" thickBot="1" x14ac:dyDescent="0.3">
      <c r="A182" s="98"/>
      <c r="B182" s="43" t="s">
        <v>28</v>
      </c>
      <c r="C182" s="236">
        <f>A14</f>
        <v>29</v>
      </c>
      <c r="D182" s="237"/>
      <c r="E182" s="217" t="str">
        <f>B14</f>
        <v>КВН</v>
      </c>
      <c r="F182" s="238"/>
      <c r="G182" s="238"/>
      <c r="H182" s="238"/>
      <c r="I182" s="238"/>
      <c r="J182" s="238"/>
      <c r="K182" s="238"/>
      <c r="L182" s="239"/>
      <c r="M182" s="99"/>
    </row>
    <row r="183" spans="1:13" s="80" customFormat="1" ht="4.5" customHeight="1" x14ac:dyDescent="0.25">
      <c r="A183" s="225"/>
      <c r="B183" s="225"/>
      <c r="C183" s="225"/>
      <c r="D183" s="225"/>
      <c r="E183" s="225"/>
      <c r="F183" s="225"/>
      <c r="G183" s="225"/>
      <c r="H183" s="225"/>
      <c r="I183" s="225"/>
      <c r="J183" s="225"/>
      <c r="K183" s="225"/>
      <c r="L183" s="225"/>
      <c r="M183" s="165"/>
    </row>
    <row r="184" spans="1:13" s="80" customFormat="1" ht="18" customHeight="1" x14ac:dyDescent="0.25">
      <c r="A184" s="167" t="s">
        <v>2</v>
      </c>
      <c r="B184" s="233" t="s">
        <v>156</v>
      </c>
      <c r="C184" s="233"/>
      <c r="D184" s="233"/>
      <c r="E184" s="233"/>
      <c r="F184" s="233"/>
      <c r="G184" s="233"/>
      <c r="H184" s="233"/>
      <c r="I184" s="233"/>
      <c r="J184" s="233"/>
      <c r="K184" s="234"/>
      <c r="L184" s="234"/>
      <c r="M184" s="166"/>
    </row>
    <row r="185" spans="1:13" s="80" customFormat="1" x14ac:dyDescent="0.25">
      <c r="A185" s="47">
        <v>1</v>
      </c>
      <c r="B185" s="240" t="s">
        <v>291</v>
      </c>
      <c r="C185" s="241"/>
      <c r="D185" s="241"/>
      <c r="E185" s="241"/>
      <c r="F185" s="241"/>
      <c r="G185" s="241"/>
      <c r="H185" s="241"/>
      <c r="I185" s="241"/>
      <c r="J185" s="241"/>
      <c r="K185" s="241"/>
      <c r="L185" s="241"/>
      <c r="M185" s="241"/>
    </row>
    <row r="186" spans="1:13" s="80" customFormat="1" ht="4.5" customHeight="1" x14ac:dyDescent="0.25">
      <c r="A186" s="225"/>
      <c r="B186" s="225"/>
      <c r="C186" s="225"/>
      <c r="D186" s="225"/>
      <c r="E186" s="225"/>
      <c r="F186" s="225"/>
      <c r="G186" s="225"/>
      <c r="H186" s="225"/>
      <c r="I186" s="225"/>
      <c r="J186" s="225"/>
      <c r="K186" s="225"/>
      <c r="L186" s="225"/>
      <c r="M186" s="165"/>
    </row>
    <row r="187" spans="1:13" s="80" customFormat="1" ht="18" customHeight="1" x14ac:dyDescent="0.25">
      <c r="A187" s="167" t="s">
        <v>2</v>
      </c>
      <c r="B187" s="233" t="s">
        <v>29</v>
      </c>
      <c r="C187" s="233"/>
      <c r="D187" s="233"/>
      <c r="E187" s="233"/>
      <c r="F187" s="233"/>
      <c r="G187" s="233"/>
      <c r="H187" s="233"/>
      <c r="I187" s="233"/>
      <c r="J187" s="233"/>
      <c r="K187" s="234"/>
      <c r="L187" s="234"/>
      <c r="M187" s="166"/>
    </row>
    <row r="188" spans="1:13" s="80" customFormat="1" ht="15" customHeight="1" x14ac:dyDescent="0.25">
      <c r="A188" s="47">
        <v>1</v>
      </c>
      <c r="B188" s="240" t="s">
        <v>293</v>
      </c>
      <c r="C188" s="241"/>
      <c r="D188" s="241"/>
      <c r="E188" s="241"/>
      <c r="F188" s="241"/>
      <c r="G188" s="241"/>
      <c r="H188" s="241"/>
      <c r="I188" s="241"/>
      <c r="J188" s="241"/>
      <c r="K188" s="241"/>
      <c r="L188" s="241"/>
      <c r="M188" s="241"/>
    </row>
    <row r="189" spans="1:13" s="80" customFormat="1" ht="6.75" customHeight="1" x14ac:dyDescent="0.25">
      <c r="A189" s="225"/>
      <c r="B189" s="225"/>
      <c r="C189" s="225"/>
      <c r="D189" s="225"/>
      <c r="E189" s="225"/>
      <c r="F189" s="225"/>
      <c r="G189" s="225"/>
      <c r="H189" s="225"/>
      <c r="I189" s="225"/>
      <c r="J189" s="225"/>
      <c r="K189" s="225"/>
      <c r="L189" s="225"/>
      <c r="M189" s="165"/>
    </row>
    <row r="190" spans="1:13" s="80" customFormat="1" ht="17.25" customHeight="1" x14ac:dyDescent="0.25">
      <c r="A190" s="167" t="s">
        <v>2</v>
      </c>
      <c r="B190" s="226" t="s">
        <v>30</v>
      </c>
      <c r="C190" s="227"/>
      <c r="D190" s="227"/>
      <c r="E190" s="227"/>
      <c r="F190" s="227"/>
      <c r="G190" s="227"/>
      <c r="H190" s="227"/>
      <c r="I190" s="227"/>
      <c r="J190" s="227"/>
      <c r="K190" s="228"/>
      <c r="L190" s="229" t="s">
        <v>31</v>
      </c>
      <c r="M190" s="230"/>
    </row>
    <row r="191" spans="1:13" s="80" customFormat="1" ht="17.25" customHeight="1" x14ac:dyDescent="0.25">
      <c r="A191" s="49">
        <v>1</v>
      </c>
      <c r="B191" s="212" t="s">
        <v>294</v>
      </c>
      <c r="C191" s="280"/>
      <c r="D191" s="280"/>
      <c r="E191" s="280"/>
      <c r="F191" s="280"/>
      <c r="G191" s="280"/>
      <c r="H191" s="280"/>
      <c r="I191" s="280"/>
      <c r="J191" s="280"/>
      <c r="K191" s="281"/>
      <c r="L191" s="215">
        <v>-20</v>
      </c>
      <c r="M191" s="216"/>
    </row>
    <row r="192" spans="1:13" s="80" customFormat="1" ht="15.75" thickBot="1" x14ac:dyDescent="0.3">
      <c r="A192" s="225"/>
      <c r="B192" s="225"/>
      <c r="C192" s="225"/>
      <c r="D192" s="225"/>
      <c r="E192" s="225"/>
      <c r="F192" s="225"/>
      <c r="G192" s="225"/>
      <c r="H192" s="225"/>
      <c r="I192" s="225"/>
      <c r="J192" s="225"/>
      <c r="K192" s="225"/>
      <c r="L192" s="225"/>
      <c r="M192" s="165"/>
    </row>
    <row r="193" spans="1:13" s="80" customFormat="1" ht="25.5" thickBot="1" x14ac:dyDescent="0.3">
      <c r="A193" s="98"/>
      <c r="B193" s="43" t="s">
        <v>28</v>
      </c>
      <c r="C193" s="236">
        <f>A15</f>
        <v>30</v>
      </c>
      <c r="D193" s="237"/>
      <c r="E193" s="217" t="str">
        <f>B15</f>
        <v>СОВЕЩАНИЕ-3</v>
      </c>
      <c r="F193" s="238"/>
      <c r="G193" s="238"/>
      <c r="H193" s="238"/>
      <c r="I193" s="238"/>
      <c r="J193" s="238"/>
      <c r="K193" s="238"/>
      <c r="L193" s="239"/>
      <c r="M193" s="99"/>
    </row>
    <row r="194" spans="1:13" s="80" customFormat="1" ht="4.5" customHeight="1" x14ac:dyDescent="0.25">
      <c r="A194" s="225"/>
      <c r="B194" s="232"/>
      <c r="C194" s="232"/>
      <c r="D194" s="232"/>
      <c r="E194" s="232"/>
      <c r="F194" s="232"/>
      <c r="G194" s="232"/>
      <c r="H194" s="232"/>
      <c r="I194" s="232"/>
      <c r="J194" s="232"/>
      <c r="K194" s="232"/>
      <c r="L194" s="232"/>
      <c r="M194" s="165"/>
    </row>
    <row r="195" spans="1:13" s="80" customFormat="1" ht="18" customHeight="1" x14ac:dyDescent="0.25">
      <c r="A195" s="167" t="s">
        <v>2</v>
      </c>
      <c r="B195" s="233" t="s">
        <v>29</v>
      </c>
      <c r="C195" s="233"/>
      <c r="D195" s="233"/>
      <c r="E195" s="233"/>
      <c r="F195" s="233"/>
      <c r="G195" s="233"/>
      <c r="H195" s="233"/>
      <c r="I195" s="233"/>
      <c r="J195" s="233"/>
      <c r="K195" s="234"/>
      <c r="L195" s="234"/>
      <c r="M195" s="166"/>
    </row>
    <row r="196" spans="1:13" s="80" customFormat="1" x14ac:dyDescent="0.25">
      <c r="A196" s="47">
        <v>1</v>
      </c>
      <c r="B196" s="222" t="s">
        <v>311</v>
      </c>
      <c r="C196" s="223"/>
      <c r="D196" s="223"/>
      <c r="E196" s="223"/>
      <c r="F196" s="223"/>
      <c r="G196" s="223"/>
      <c r="H196" s="223"/>
      <c r="I196" s="223"/>
      <c r="J196" s="223"/>
      <c r="K196" s="223"/>
      <c r="L196" s="223"/>
      <c r="M196" s="224"/>
    </row>
    <row r="197" spans="1:13" s="80" customFormat="1" x14ac:dyDescent="0.25">
      <c r="A197" s="47">
        <v>2</v>
      </c>
      <c r="B197" s="222" t="s">
        <v>140</v>
      </c>
      <c r="C197" s="223"/>
      <c r="D197" s="223"/>
      <c r="E197" s="223"/>
      <c r="F197" s="223"/>
      <c r="G197" s="223"/>
      <c r="H197" s="223"/>
      <c r="I197" s="223"/>
      <c r="J197" s="223"/>
      <c r="K197" s="223"/>
      <c r="L197" s="223"/>
      <c r="M197" s="224"/>
    </row>
    <row r="198" spans="1:13" s="80" customFormat="1" ht="6.75" customHeight="1" x14ac:dyDescent="0.25">
      <c r="A198" s="225"/>
      <c r="B198" s="225"/>
      <c r="C198" s="225"/>
      <c r="D198" s="225"/>
      <c r="E198" s="225"/>
      <c r="F198" s="225"/>
      <c r="G198" s="225"/>
      <c r="H198" s="225"/>
      <c r="I198" s="225"/>
      <c r="J198" s="225"/>
      <c r="K198" s="225"/>
      <c r="L198" s="225"/>
      <c r="M198" s="165"/>
    </row>
    <row r="199" spans="1:13" s="80" customFormat="1" ht="17.25" customHeight="1" x14ac:dyDescent="0.25">
      <c r="A199" s="167" t="s">
        <v>2</v>
      </c>
      <c r="B199" s="226" t="s">
        <v>84</v>
      </c>
      <c r="C199" s="227"/>
      <c r="D199" s="227"/>
      <c r="E199" s="227"/>
      <c r="F199" s="227"/>
      <c r="G199" s="227"/>
      <c r="H199" s="227"/>
      <c r="I199" s="227"/>
      <c r="J199" s="227"/>
      <c r="K199" s="228"/>
      <c r="L199" s="229" t="s">
        <v>31</v>
      </c>
      <c r="M199" s="230"/>
    </row>
    <row r="200" spans="1:13" s="80" customFormat="1" ht="17.25" customHeight="1" x14ac:dyDescent="0.25">
      <c r="A200" s="49">
        <v>1</v>
      </c>
      <c r="B200" s="212" t="s">
        <v>142</v>
      </c>
      <c r="C200" s="213"/>
      <c r="D200" s="213"/>
      <c r="E200" s="213"/>
      <c r="F200" s="213"/>
      <c r="G200" s="213"/>
      <c r="H200" s="213"/>
      <c r="I200" s="213"/>
      <c r="J200" s="213"/>
      <c r="K200" s="214"/>
      <c r="L200" s="215">
        <v>5</v>
      </c>
      <c r="M200" s="216"/>
    </row>
    <row r="201" spans="1:13" s="86" customFormat="1" x14ac:dyDescent="0.25">
      <c r="C201" s="169"/>
      <c r="L201" s="51"/>
    </row>
    <row r="202" spans="1:13" s="84" customFormat="1" x14ac:dyDescent="0.25">
      <c r="C202" s="134"/>
      <c r="L202" s="135"/>
    </row>
    <row r="203" spans="1:13" s="84" customFormat="1" x14ac:dyDescent="0.25">
      <c r="C203" s="134"/>
      <c r="L203" s="135"/>
    </row>
  </sheetData>
  <mergeCells count="263">
    <mergeCell ref="A189:L189"/>
    <mergeCell ref="B190:K190"/>
    <mergeCell ref="L190:M190"/>
    <mergeCell ref="B191:K191"/>
    <mergeCell ref="L191:M191"/>
    <mergeCell ref="B93:K93"/>
    <mergeCell ref="L93:M93"/>
    <mergeCell ref="A95:L95"/>
    <mergeCell ref="B96:K96"/>
    <mergeCell ref="L96:M96"/>
    <mergeCell ref="B97:K97"/>
    <mergeCell ref="L97:M97"/>
    <mergeCell ref="B94:K94"/>
    <mergeCell ref="L94:M94"/>
    <mergeCell ref="B51:K51"/>
    <mergeCell ref="L51:M51"/>
    <mergeCell ref="A52:L52"/>
    <mergeCell ref="B42:M42"/>
    <mergeCell ref="A54:L54"/>
    <mergeCell ref="B55:L55"/>
    <mergeCell ref="A56:M56"/>
    <mergeCell ref="B46:K46"/>
    <mergeCell ref="L46:M46"/>
    <mergeCell ref="B47:K47"/>
    <mergeCell ref="L47:M47"/>
    <mergeCell ref="B48:K48"/>
    <mergeCell ref="L48:M48"/>
    <mergeCell ref="A49:L49"/>
    <mergeCell ref="B50:K50"/>
    <mergeCell ref="L50:M50"/>
    <mergeCell ref="B199:K199"/>
    <mergeCell ref="L199:M199"/>
    <mergeCell ref="B200:K200"/>
    <mergeCell ref="L200:M200"/>
    <mergeCell ref="A194:L194"/>
    <mergeCell ref="B195:J195"/>
    <mergeCell ref="K195:L195"/>
    <mergeCell ref="B196:M196"/>
    <mergeCell ref="B197:M197"/>
    <mergeCell ref="A198:L198"/>
    <mergeCell ref="A192:L192"/>
    <mergeCell ref="C193:D193"/>
    <mergeCell ref="E193:L193"/>
    <mergeCell ref="A181:L181"/>
    <mergeCell ref="C182:D182"/>
    <mergeCell ref="E182:L182"/>
    <mergeCell ref="A183:L183"/>
    <mergeCell ref="B184:J184"/>
    <mergeCell ref="K184:L184"/>
    <mergeCell ref="B185:M185"/>
    <mergeCell ref="A186:L186"/>
    <mergeCell ref="B187:J187"/>
    <mergeCell ref="K187:L187"/>
    <mergeCell ref="B188:M188"/>
    <mergeCell ref="B177:M177"/>
    <mergeCell ref="A178:L178"/>
    <mergeCell ref="B179:K179"/>
    <mergeCell ref="L179:M179"/>
    <mergeCell ref="B180:K180"/>
    <mergeCell ref="L180:M180"/>
    <mergeCell ref="B172:M172"/>
    <mergeCell ref="A173:L173"/>
    <mergeCell ref="B174:J174"/>
    <mergeCell ref="K174:L174"/>
    <mergeCell ref="B175:M175"/>
    <mergeCell ref="B176:M176"/>
    <mergeCell ref="B171:J171"/>
    <mergeCell ref="K171:L171"/>
    <mergeCell ref="A168:L168"/>
    <mergeCell ref="C169:D169"/>
    <mergeCell ref="E169:L169"/>
    <mergeCell ref="A170:L170"/>
    <mergeCell ref="B166:K166"/>
    <mergeCell ref="L166:M166"/>
    <mergeCell ref="B167:K167"/>
    <mergeCell ref="L167:M167"/>
    <mergeCell ref="B157:M157"/>
    <mergeCell ref="B158:M158"/>
    <mergeCell ref="B159:M159"/>
    <mergeCell ref="B160:M160"/>
    <mergeCell ref="A164:L164"/>
    <mergeCell ref="B165:K165"/>
    <mergeCell ref="L165:M165"/>
    <mergeCell ref="A161:L161"/>
    <mergeCell ref="B162:L162"/>
    <mergeCell ref="A163:M163"/>
    <mergeCell ref="B152:L152"/>
    <mergeCell ref="A153:M153"/>
    <mergeCell ref="A154:L154"/>
    <mergeCell ref="B155:J155"/>
    <mergeCell ref="K155:L155"/>
    <mergeCell ref="B156:M156"/>
    <mergeCell ref="B148:K148"/>
    <mergeCell ref="L148:M148"/>
    <mergeCell ref="A149:L149"/>
    <mergeCell ref="C150:D150"/>
    <mergeCell ref="E150:L150"/>
    <mergeCell ref="A151:L151"/>
    <mergeCell ref="B145:K145"/>
    <mergeCell ref="L145:M145"/>
    <mergeCell ref="A146:L146"/>
    <mergeCell ref="B147:K147"/>
    <mergeCell ref="L147:M147"/>
    <mergeCell ref="B141:M141"/>
    <mergeCell ref="B142:M142"/>
    <mergeCell ref="A143:L143"/>
    <mergeCell ref="B144:K144"/>
    <mergeCell ref="L144:M144"/>
    <mergeCell ref="A136:L136"/>
    <mergeCell ref="B137:J137"/>
    <mergeCell ref="K137:L137"/>
    <mergeCell ref="B138:M138"/>
    <mergeCell ref="A139:L139"/>
    <mergeCell ref="B140:J140"/>
    <mergeCell ref="K140:L140"/>
    <mergeCell ref="A131:L131"/>
    <mergeCell ref="C132:D132"/>
    <mergeCell ref="E132:L132"/>
    <mergeCell ref="A133:L133"/>
    <mergeCell ref="B134:L134"/>
    <mergeCell ref="A135:M135"/>
    <mergeCell ref="B128:K128"/>
    <mergeCell ref="L128:M128"/>
    <mergeCell ref="B129:K129"/>
    <mergeCell ref="L129:M129"/>
    <mergeCell ref="B130:K130"/>
    <mergeCell ref="L130:M130"/>
    <mergeCell ref="A123:L123"/>
    <mergeCell ref="B124:J124"/>
    <mergeCell ref="K124:L124"/>
    <mergeCell ref="B125:M125"/>
    <mergeCell ref="B126:M126"/>
    <mergeCell ref="A127:L127"/>
    <mergeCell ref="B118:L118"/>
    <mergeCell ref="A119:M119"/>
    <mergeCell ref="A120:L120"/>
    <mergeCell ref="B121:J121"/>
    <mergeCell ref="K121:L121"/>
    <mergeCell ref="B122:M122"/>
    <mergeCell ref="A115:L115"/>
    <mergeCell ref="C116:D116"/>
    <mergeCell ref="E116:L116"/>
    <mergeCell ref="A117:L117"/>
    <mergeCell ref="B114:K114"/>
    <mergeCell ref="L114:M114"/>
    <mergeCell ref="B104:J104"/>
    <mergeCell ref="K104:L104"/>
    <mergeCell ref="A106:L106"/>
    <mergeCell ref="B107:J107"/>
    <mergeCell ref="K107:L107"/>
    <mergeCell ref="B112:K112"/>
    <mergeCell ref="L112:M112"/>
    <mergeCell ref="B113:K113"/>
    <mergeCell ref="L113:M113"/>
    <mergeCell ref="A98:L98"/>
    <mergeCell ref="C99:D99"/>
    <mergeCell ref="E99:L99"/>
    <mergeCell ref="A103:L103"/>
    <mergeCell ref="A100:L100"/>
    <mergeCell ref="B101:L101"/>
    <mergeCell ref="A102:M102"/>
    <mergeCell ref="B105:M105"/>
    <mergeCell ref="A111:L111"/>
    <mergeCell ref="B108:M108"/>
    <mergeCell ref="B109:M109"/>
    <mergeCell ref="B110:M110"/>
    <mergeCell ref="B87:M87"/>
    <mergeCell ref="B88:M88"/>
    <mergeCell ref="B89:M89"/>
    <mergeCell ref="B90:M90"/>
    <mergeCell ref="A91:L91"/>
    <mergeCell ref="B92:K92"/>
    <mergeCell ref="B72:K72"/>
    <mergeCell ref="L72:M72"/>
    <mergeCell ref="A74:L74"/>
    <mergeCell ref="C75:D75"/>
    <mergeCell ref="E75:L75"/>
    <mergeCell ref="A79:L79"/>
    <mergeCell ref="B77:L77"/>
    <mergeCell ref="A78:M78"/>
    <mergeCell ref="B80:J80"/>
    <mergeCell ref="K80:L80"/>
    <mergeCell ref="B81:M81"/>
    <mergeCell ref="A82:L82"/>
    <mergeCell ref="B83:J83"/>
    <mergeCell ref="K83:L83"/>
    <mergeCell ref="B84:M84"/>
    <mergeCell ref="B85:M85"/>
    <mergeCell ref="B86:M86"/>
    <mergeCell ref="L92:M92"/>
    <mergeCell ref="A68:L68"/>
    <mergeCell ref="B69:K69"/>
    <mergeCell ref="L69:M69"/>
    <mergeCell ref="B70:K70"/>
    <mergeCell ref="L70:M70"/>
    <mergeCell ref="A71:L71"/>
    <mergeCell ref="B73:K73"/>
    <mergeCell ref="L73:M73"/>
    <mergeCell ref="A76:L76"/>
    <mergeCell ref="B59:M59"/>
    <mergeCell ref="A60:L60"/>
    <mergeCell ref="B61:J61"/>
    <mergeCell ref="K61:L61"/>
    <mergeCell ref="B67:M67"/>
    <mergeCell ref="C53:D53"/>
    <mergeCell ref="E53:L53"/>
    <mergeCell ref="A57:L57"/>
    <mergeCell ref="B58:J58"/>
    <mergeCell ref="K58:L58"/>
    <mergeCell ref="B62:M62"/>
    <mergeCell ref="B63:M63"/>
    <mergeCell ref="B64:M64"/>
    <mergeCell ref="B65:M65"/>
    <mergeCell ref="B66:M66"/>
    <mergeCell ref="B40:M40"/>
    <mergeCell ref="B41:M41"/>
    <mergeCell ref="B43:M43"/>
    <mergeCell ref="B44:M44"/>
    <mergeCell ref="A45:L45"/>
    <mergeCell ref="A25:M25"/>
    <mergeCell ref="A26:M26"/>
    <mergeCell ref="C28:D28"/>
    <mergeCell ref="E28:L28"/>
    <mergeCell ref="C30:D30"/>
    <mergeCell ref="E30:L30"/>
    <mergeCell ref="A31:L31"/>
    <mergeCell ref="B32:L32"/>
    <mergeCell ref="A33:M33"/>
    <mergeCell ref="A37:L37"/>
    <mergeCell ref="B38:J38"/>
    <mergeCell ref="K38:L38"/>
    <mergeCell ref="B39:M39"/>
    <mergeCell ref="A34:L34"/>
    <mergeCell ref="B35:J35"/>
    <mergeCell ref="K35:L35"/>
    <mergeCell ref="B36:M36"/>
    <mergeCell ref="A21:M21"/>
    <mergeCell ref="B23:L23"/>
    <mergeCell ref="A24:M24"/>
    <mergeCell ref="K11:L11"/>
    <mergeCell ref="K12:L12"/>
    <mergeCell ref="K13:L13"/>
    <mergeCell ref="K15:L15"/>
    <mergeCell ref="K17:L17"/>
    <mergeCell ref="K14:L14"/>
    <mergeCell ref="K8:L8"/>
    <mergeCell ref="K9:L9"/>
    <mergeCell ref="K10:L10"/>
    <mergeCell ref="B1:L1"/>
    <mergeCell ref="C2:D2"/>
    <mergeCell ref="E2:L2"/>
    <mergeCell ref="M17:N17"/>
    <mergeCell ref="B19:L19"/>
    <mergeCell ref="A20:M20"/>
    <mergeCell ref="M2:N2"/>
    <mergeCell ref="B3:C4"/>
    <mergeCell ref="J3:J4"/>
    <mergeCell ref="K3:L4"/>
    <mergeCell ref="M3:M4"/>
    <mergeCell ref="N3:N4"/>
    <mergeCell ref="A5:L5"/>
    <mergeCell ref="K6:L6"/>
    <mergeCell ref="K7:L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5"/>
  <sheetViews>
    <sheetView zoomScale="80" zoomScaleNormal="80" workbookViewId="0">
      <selection activeCell="K14" sqref="K14:L14"/>
    </sheetView>
  </sheetViews>
  <sheetFormatPr defaultRowHeight="15" x14ac:dyDescent="0.25"/>
  <cols>
    <col min="1" max="1" width="4.28515625" customWidth="1"/>
    <col min="2" max="2" width="16.85546875" customWidth="1"/>
    <col min="3" max="3" width="3.5703125" style="50" customWidth="1"/>
    <col min="4" max="4" width="6.28515625" customWidth="1"/>
    <col min="5" max="5" width="4.42578125" customWidth="1"/>
    <col min="6" max="6" width="7.85546875" bestFit="1" customWidth="1"/>
    <col min="7" max="7" width="6" bestFit="1" customWidth="1"/>
    <col min="8" max="8" width="6.5703125" bestFit="1" customWidth="1"/>
    <col min="9" max="9" width="5.5703125" bestFit="1" customWidth="1"/>
    <col min="10" max="10" width="4.85546875" customWidth="1"/>
    <col min="11" max="11" width="36.7109375" customWidth="1"/>
    <col min="12" max="12" width="3.85546875" style="51" customWidth="1"/>
    <col min="13" max="13" width="8" customWidth="1"/>
  </cols>
  <sheetData>
    <row r="1" spans="1:14" s="1" customFormat="1" ht="15.75" customHeight="1" thickBot="1" x14ac:dyDescent="0.3">
      <c r="B1" s="205" t="s">
        <v>215</v>
      </c>
      <c r="C1" s="206"/>
      <c r="D1" s="206"/>
      <c r="E1" s="206"/>
      <c r="F1" s="206"/>
      <c r="G1" s="206"/>
      <c r="H1" s="206"/>
      <c r="I1" s="206"/>
      <c r="J1" s="206"/>
      <c r="K1" s="206"/>
      <c r="L1" s="277"/>
      <c r="M1"/>
    </row>
    <row r="2" spans="1:14" s="1" customFormat="1" ht="47.25" customHeight="1" thickBot="1" x14ac:dyDescent="0.3">
      <c r="A2" s="2"/>
      <c r="B2" s="3" t="s">
        <v>0</v>
      </c>
      <c r="C2" s="198">
        <v>3</v>
      </c>
      <c r="D2" s="199"/>
      <c r="E2" s="200" t="s">
        <v>1</v>
      </c>
      <c r="F2" s="201"/>
      <c r="G2" s="201"/>
      <c r="H2" s="201"/>
      <c r="I2" s="201"/>
      <c r="J2" s="201"/>
      <c r="K2" s="201"/>
      <c r="L2" s="201"/>
      <c r="M2" s="202" t="s">
        <v>303</v>
      </c>
      <c r="N2" s="203"/>
    </row>
    <row r="3" spans="1:14" s="1" customFormat="1" ht="15" customHeight="1" x14ac:dyDescent="0.25">
      <c r="A3" s="4" t="s">
        <v>2</v>
      </c>
      <c r="B3" s="189" t="s">
        <v>3</v>
      </c>
      <c r="C3" s="189"/>
      <c r="D3" s="5" t="s">
        <v>4</v>
      </c>
      <c r="E3" s="6" t="s">
        <v>5</v>
      </c>
      <c r="F3" s="5" t="s">
        <v>6</v>
      </c>
      <c r="G3" s="5" t="s">
        <v>7</v>
      </c>
      <c r="H3" s="7" t="s">
        <v>8</v>
      </c>
      <c r="I3" s="8" t="s">
        <v>9</v>
      </c>
      <c r="J3" s="185" t="s">
        <v>10</v>
      </c>
      <c r="K3" s="189" t="s">
        <v>11</v>
      </c>
      <c r="L3" s="189"/>
      <c r="M3" s="193" t="s">
        <v>12</v>
      </c>
      <c r="N3" s="260" t="s">
        <v>143</v>
      </c>
    </row>
    <row r="4" spans="1:14" s="1" customFormat="1" ht="15.75" thickBot="1" x14ac:dyDescent="0.3">
      <c r="A4" s="9" t="s">
        <v>13</v>
      </c>
      <c r="B4" s="190"/>
      <c r="C4" s="190"/>
      <c r="D4" s="10" t="s">
        <v>14</v>
      </c>
      <c r="E4" s="11" t="s">
        <v>14</v>
      </c>
      <c r="F4" s="10" t="s">
        <v>15</v>
      </c>
      <c r="G4" s="10" t="s">
        <v>15</v>
      </c>
      <c r="H4" s="12" t="s">
        <v>15</v>
      </c>
      <c r="I4" s="10" t="s">
        <v>15</v>
      </c>
      <c r="J4" s="186"/>
      <c r="K4" s="190"/>
      <c r="L4" s="190"/>
      <c r="M4" s="194"/>
      <c r="N4" s="261"/>
    </row>
    <row r="5" spans="1:14" s="1" customFormat="1" ht="3.75" customHeight="1" x14ac:dyDescent="0.25">
      <c r="A5" s="204"/>
      <c r="B5" s="204"/>
      <c r="C5" s="204"/>
      <c r="D5" s="204"/>
      <c r="E5" s="204"/>
      <c r="F5" s="204"/>
      <c r="G5" s="204"/>
      <c r="H5" s="204"/>
      <c r="I5" s="204"/>
      <c r="J5" s="204"/>
      <c r="K5" s="204"/>
      <c r="L5" s="204"/>
      <c r="M5" s="164"/>
      <c r="N5" s="164"/>
    </row>
    <row r="6" spans="1:14" s="80" customFormat="1" ht="25.5" x14ac:dyDescent="0.25">
      <c r="A6" s="14">
        <v>31</v>
      </c>
      <c r="B6" s="145" t="s">
        <v>267</v>
      </c>
      <c r="C6" s="102" t="s">
        <v>17</v>
      </c>
      <c r="D6" s="102">
        <v>180</v>
      </c>
      <c r="E6" s="103">
        <v>180</v>
      </c>
      <c r="F6" s="103">
        <f>'Оценка сложности этапов'!AH4</f>
        <v>40</v>
      </c>
      <c r="G6" s="103">
        <f t="shared" ref="G6" si="0">(D6-E6)*2</f>
        <v>0</v>
      </c>
      <c r="H6" s="104">
        <f t="shared" ref="H6" si="1">F6+G6</f>
        <v>40</v>
      </c>
      <c r="I6" s="18">
        <v>190</v>
      </c>
      <c r="J6" s="18">
        <v>4</v>
      </c>
      <c r="K6" s="184" t="s">
        <v>287</v>
      </c>
      <c r="L6" s="184"/>
      <c r="M6" s="136">
        <v>0.94791666666666663</v>
      </c>
      <c r="N6" s="136">
        <v>0.93055555555555547</v>
      </c>
    </row>
    <row r="7" spans="1:14" s="80" customFormat="1" x14ac:dyDescent="0.25">
      <c r="A7" s="14">
        <v>32</v>
      </c>
      <c r="B7" s="145" t="s">
        <v>371</v>
      </c>
      <c r="C7" s="102" t="s">
        <v>17</v>
      </c>
      <c r="D7" s="102">
        <v>240</v>
      </c>
      <c r="E7" s="103">
        <v>240</v>
      </c>
      <c r="F7" s="103">
        <f>'Оценка сложности этапов'!AI4</f>
        <v>60</v>
      </c>
      <c r="G7" s="103">
        <f t="shared" ref="G7" si="2">(D7-E7)*2</f>
        <v>0</v>
      </c>
      <c r="H7" s="104">
        <f t="shared" ref="H7" si="3">F7+G7</f>
        <v>60</v>
      </c>
      <c r="I7" s="18">
        <v>0</v>
      </c>
      <c r="J7" s="18">
        <v>4</v>
      </c>
      <c r="K7" s="184" t="s">
        <v>372</v>
      </c>
      <c r="L7" s="184"/>
      <c r="M7" s="136">
        <v>0.5</v>
      </c>
      <c r="N7" s="136">
        <v>0.125</v>
      </c>
    </row>
    <row r="8" spans="1:14" s="80" customFormat="1" ht="28.5" customHeight="1" x14ac:dyDescent="0.25">
      <c r="A8" s="14">
        <v>33</v>
      </c>
      <c r="B8" s="157" t="s">
        <v>306</v>
      </c>
      <c r="C8" s="16" t="s">
        <v>17</v>
      </c>
      <c r="D8" s="17">
        <v>80</v>
      </c>
      <c r="E8" s="18">
        <v>60</v>
      </c>
      <c r="F8" s="18">
        <f>'Оценка сложности этапов'!AJ4</f>
        <v>65</v>
      </c>
      <c r="G8" s="103">
        <f t="shared" ref="G8:G13" si="4">(D8-E8)*2</f>
        <v>40</v>
      </c>
      <c r="H8" s="19">
        <f t="shared" ref="H8:H11" si="5">F8+G8</f>
        <v>105</v>
      </c>
      <c r="I8" s="18">
        <v>20</v>
      </c>
      <c r="J8" s="18">
        <v>4</v>
      </c>
      <c r="K8" s="197" t="s">
        <v>285</v>
      </c>
      <c r="L8" s="197"/>
      <c r="M8" s="136">
        <v>0.33333333333333331</v>
      </c>
      <c r="N8" s="136">
        <v>0.34027777777777773</v>
      </c>
    </row>
    <row r="9" spans="1:14" s="80" customFormat="1" ht="25.5" x14ac:dyDescent="0.25">
      <c r="A9" s="14">
        <v>34</v>
      </c>
      <c r="B9" s="85" t="s">
        <v>312</v>
      </c>
      <c r="C9" s="17" t="s">
        <v>17</v>
      </c>
      <c r="D9" s="17">
        <v>20</v>
      </c>
      <c r="E9" s="18">
        <v>15</v>
      </c>
      <c r="F9" s="18">
        <f>'Оценка сложности этапов'!AK4</f>
        <v>30</v>
      </c>
      <c r="G9" s="103">
        <f t="shared" si="4"/>
        <v>10</v>
      </c>
      <c r="H9" s="19">
        <f t="shared" si="5"/>
        <v>40</v>
      </c>
      <c r="I9" s="18">
        <v>0</v>
      </c>
      <c r="J9" s="18">
        <v>4</v>
      </c>
      <c r="K9" s="184" t="s">
        <v>313</v>
      </c>
      <c r="L9" s="184"/>
      <c r="M9" s="136">
        <v>0.38194444444444442</v>
      </c>
      <c r="N9" s="136">
        <v>0.40277777777777773</v>
      </c>
    </row>
    <row r="10" spans="1:14" s="80" customFormat="1" x14ac:dyDescent="0.25">
      <c r="A10" s="14">
        <v>35</v>
      </c>
      <c r="B10" s="163" t="s">
        <v>314</v>
      </c>
      <c r="C10" s="101"/>
      <c r="D10" s="102">
        <v>20</v>
      </c>
      <c r="E10" s="103">
        <v>15</v>
      </c>
      <c r="F10" s="103">
        <f>'Оценка сложности этапов'!AL4</f>
        <v>45</v>
      </c>
      <c r="G10" s="103">
        <f t="shared" si="4"/>
        <v>10</v>
      </c>
      <c r="H10" s="104">
        <f t="shared" si="5"/>
        <v>55</v>
      </c>
      <c r="I10" s="18">
        <v>0</v>
      </c>
      <c r="J10" s="18">
        <v>4</v>
      </c>
      <c r="K10" s="184" t="s">
        <v>315</v>
      </c>
      <c r="L10" s="184"/>
      <c r="M10" s="136">
        <v>0.40277777777777773</v>
      </c>
      <c r="N10" s="136">
        <v>0.42708333333333331</v>
      </c>
    </row>
    <row r="11" spans="1:14" s="80" customFormat="1" ht="25.5" x14ac:dyDescent="0.25">
      <c r="A11" s="14">
        <v>36</v>
      </c>
      <c r="B11" s="175" t="s">
        <v>324</v>
      </c>
      <c r="C11" s="107"/>
      <c r="D11" s="102">
        <v>40</v>
      </c>
      <c r="E11" s="103">
        <v>30</v>
      </c>
      <c r="F11" s="103">
        <f>'Оценка сложности этапов'!AM4</f>
        <v>30</v>
      </c>
      <c r="G11" s="103">
        <f t="shared" si="4"/>
        <v>20</v>
      </c>
      <c r="H11" s="104">
        <f t="shared" si="5"/>
        <v>50</v>
      </c>
      <c r="I11" s="18">
        <v>0</v>
      </c>
      <c r="J11" s="18">
        <v>4</v>
      </c>
      <c r="K11" s="184" t="s">
        <v>325</v>
      </c>
      <c r="L11" s="184"/>
      <c r="M11" s="136">
        <v>0.43055555555555558</v>
      </c>
      <c r="N11" s="136">
        <v>0.4513888888888889</v>
      </c>
    </row>
    <row r="12" spans="1:14" s="80" customFormat="1" ht="15" customHeight="1" x14ac:dyDescent="0.25">
      <c r="A12" s="14">
        <v>37</v>
      </c>
      <c r="B12" s="112" t="s">
        <v>331</v>
      </c>
      <c r="C12" s="102"/>
      <c r="D12" s="102">
        <v>30</v>
      </c>
      <c r="E12" s="103">
        <v>25</v>
      </c>
      <c r="F12" s="103">
        <f>'Оценка сложности этапов'!AN4</f>
        <v>30</v>
      </c>
      <c r="G12" s="103">
        <f t="shared" si="4"/>
        <v>10</v>
      </c>
      <c r="H12" s="104">
        <f>F12+G12</f>
        <v>40</v>
      </c>
      <c r="I12" s="18">
        <v>0</v>
      </c>
      <c r="J12" s="18">
        <v>4</v>
      </c>
      <c r="K12" s="292" t="s">
        <v>332</v>
      </c>
      <c r="L12" s="293"/>
      <c r="M12" s="136">
        <v>0.47916666666666669</v>
      </c>
      <c r="N12" s="136">
        <v>0.50694444444444442</v>
      </c>
    </row>
    <row r="13" spans="1:14" s="80" customFormat="1" ht="15" customHeight="1" x14ac:dyDescent="0.25">
      <c r="A13" s="14">
        <v>38</v>
      </c>
      <c r="B13" s="112" t="s">
        <v>379</v>
      </c>
      <c r="C13" s="102"/>
      <c r="D13" s="102">
        <v>30</v>
      </c>
      <c r="E13" s="103">
        <v>25</v>
      </c>
      <c r="F13" s="103">
        <f>'Оценка сложности этапов'!AO4</f>
        <v>30</v>
      </c>
      <c r="G13" s="103">
        <f t="shared" si="4"/>
        <v>10</v>
      </c>
      <c r="H13" s="104">
        <f>F13+G13</f>
        <v>40</v>
      </c>
      <c r="I13" s="18">
        <v>0</v>
      </c>
      <c r="J13" s="18">
        <v>4</v>
      </c>
      <c r="K13" s="292" t="s">
        <v>380</v>
      </c>
      <c r="L13" s="293"/>
      <c r="M13" s="136">
        <v>0.50694444444444442</v>
      </c>
      <c r="N13" s="136">
        <v>0.51736111111111105</v>
      </c>
    </row>
    <row r="14" spans="1:14" s="80" customFormat="1" x14ac:dyDescent="0.25">
      <c r="A14" s="14">
        <v>39</v>
      </c>
      <c r="B14" s="126" t="s">
        <v>357</v>
      </c>
      <c r="C14" s="127"/>
      <c r="D14" s="102">
        <v>10</v>
      </c>
      <c r="E14" s="103">
        <v>10</v>
      </c>
      <c r="F14" s="103">
        <f>'Оценка сложности этапов'!AP4</f>
        <v>5</v>
      </c>
      <c r="G14" s="103">
        <f t="shared" ref="G14" si="6">(D14-E14)*2</f>
        <v>0</v>
      </c>
      <c r="H14" s="104">
        <f>F14+G14</f>
        <v>5</v>
      </c>
      <c r="I14" s="18">
        <v>0</v>
      </c>
      <c r="J14" s="18">
        <v>1</v>
      </c>
      <c r="K14" s="184" t="s">
        <v>409</v>
      </c>
      <c r="L14" s="184"/>
      <c r="M14" s="136">
        <v>0.54166666666666663</v>
      </c>
      <c r="N14" s="136">
        <v>0.54861111111111105</v>
      </c>
    </row>
    <row r="15" spans="1:14" s="80" customFormat="1" ht="6" customHeight="1" thickBot="1" x14ac:dyDescent="0.3">
      <c r="A15" s="14" t="s">
        <v>17</v>
      </c>
      <c r="B15" s="21"/>
      <c r="C15" s="22"/>
      <c r="D15" s="22"/>
      <c r="E15" s="22"/>
      <c r="F15" s="22"/>
      <c r="G15" s="22"/>
      <c r="H15" s="22"/>
      <c r="I15" s="22"/>
      <c r="J15" s="22"/>
      <c r="K15" s="23"/>
      <c r="L15" s="24"/>
      <c r="M15" s="137"/>
    </row>
    <row r="16" spans="1:14" s="80" customFormat="1" ht="18.75" thickBot="1" x14ac:dyDescent="0.3">
      <c r="A16" s="25"/>
      <c r="B16" s="26" t="s">
        <v>19</v>
      </c>
      <c r="C16" s="27"/>
      <c r="D16" s="28"/>
      <c r="E16" s="29"/>
      <c r="F16" s="30">
        <f>SUM(F5:F15)</f>
        <v>335</v>
      </c>
      <c r="G16" s="30">
        <f>SUM(G5:G15)</f>
        <v>100</v>
      </c>
      <c r="H16" s="31">
        <f>SUM(H5:H15)</f>
        <v>435</v>
      </c>
      <c r="I16" s="30">
        <f>SUM(I5:I15)</f>
        <v>210</v>
      </c>
      <c r="J16" s="32"/>
      <c r="K16" s="187" t="s">
        <v>20</v>
      </c>
      <c r="L16" s="188"/>
      <c r="M16" s="195">
        <f>H16</f>
        <v>435</v>
      </c>
      <c r="N16" s="196"/>
    </row>
    <row r="17" spans="1:13" s="81" customFormat="1" ht="4.5" customHeight="1" x14ac:dyDescent="0.25">
      <c r="A17" s="150"/>
      <c r="B17" s="83"/>
      <c r="C17" s="150"/>
      <c r="D17" s="83"/>
      <c r="E17" s="83"/>
      <c r="F17" s="83"/>
      <c r="G17" s="83"/>
      <c r="H17" s="83"/>
      <c r="I17" s="83"/>
      <c r="J17" s="83"/>
      <c r="K17" s="151"/>
      <c r="L17" s="152"/>
      <c r="M17" s="150"/>
    </row>
    <row r="18" spans="1:13" s="80" customFormat="1" ht="19.5" x14ac:dyDescent="0.25">
      <c r="A18" s="35"/>
      <c r="B18" s="207" t="s">
        <v>36</v>
      </c>
      <c r="C18" s="208"/>
      <c r="D18" s="208"/>
      <c r="E18" s="208"/>
      <c r="F18" s="208"/>
      <c r="G18" s="208"/>
      <c r="H18" s="208"/>
      <c r="I18" s="208"/>
      <c r="J18" s="208"/>
      <c r="K18" s="208"/>
      <c r="L18" s="209"/>
      <c r="M18" s="38"/>
    </row>
    <row r="19" spans="1:13" s="80" customFormat="1" ht="28.5" customHeight="1" x14ac:dyDescent="0.25">
      <c r="A19" s="210" t="s">
        <v>147</v>
      </c>
      <c r="B19" s="211"/>
      <c r="C19" s="211"/>
      <c r="D19" s="211"/>
      <c r="E19" s="211"/>
      <c r="F19" s="211"/>
      <c r="G19" s="211"/>
      <c r="H19" s="211"/>
      <c r="I19" s="211"/>
      <c r="J19" s="211"/>
      <c r="K19" s="211"/>
      <c r="L19" s="211"/>
      <c r="M19" s="211"/>
    </row>
    <row r="20" spans="1:13" s="80" customFormat="1" ht="6.75" customHeight="1" x14ac:dyDescent="0.25">
      <c r="A20" s="34"/>
      <c r="B20" s="35"/>
      <c r="C20" s="34"/>
      <c r="D20" s="35"/>
      <c r="E20" s="35"/>
      <c r="F20" s="35"/>
      <c r="G20" s="35"/>
      <c r="H20" s="35"/>
      <c r="I20" s="35"/>
      <c r="J20" s="35"/>
      <c r="K20" s="36"/>
      <c r="L20" s="37"/>
      <c r="M20" s="34"/>
    </row>
    <row r="21" spans="1:13" s="80" customFormat="1" ht="19.5" x14ac:dyDescent="0.25">
      <c r="A21" s="35"/>
      <c r="B21" s="207" t="s">
        <v>21</v>
      </c>
      <c r="C21" s="208"/>
      <c r="D21" s="208"/>
      <c r="E21" s="208"/>
      <c r="F21" s="208"/>
      <c r="G21" s="208"/>
      <c r="H21" s="208"/>
      <c r="I21" s="208"/>
      <c r="J21" s="208"/>
      <c r="K21" s="208"/>
      <c r="L21" s="209"/>
      <c r="M21" s="38"/>
    </row>
    <row r="22" spans="1:13" s="80" customFormat="1" ht="30" customHeight="1" x14ac:dyDescent="0.25">
      <c r="A22" s="210" t="s">
        <v>148</v>
      </c>
      <c r="B22" s="211"/>
      <c r="C22" s="211"/>
      <c r="D22" s="211"/>
      <c r="E22" s="211"/>
      <c r="F22" s="211"/>
      <c r="G22" s="211"/>
      <c r="H22" s="211"/>
      <c r="I22" s="211"/>
      <c r="J22" s="211"/>
      <c r="K22" s="211"/>
      <c r="L22" s="211"/>
      <c r="M22" s="211"/>
    </row>
    <row r="23" spans="1:13" s="80" customFormat="1" ht="15.75" thickBot="1" x14ac:dyDescent="0.3">
      <c r="A23" s="34"/>
      <c r="B23" s="35"/>
      <c r="C23" s="34"/>
      <c r="D23" s="35"/>
      <c r="E23" s="35"/>
      <c r="F23" s="35"/>
      <c r="G23" s="35"/>
      <c r="H23" s="35"/>
      <c r="I23" s="35"/>
      <c r="J23" s="35"/>
      <c r="K23" s="36"/>
      <c r="L23" s="37"/>
      <c r="M23" s="34"/>
    </row>
    <row r="24" spans="1:13" s="80" customFormat="1" ht="25.5" thickBot="1" x14ac:dyDescent="0.3">
      <c r="A24" s="98"/>
      <c r="B24" s="40" t="s">
        <v>0</v>
      </c>
      <c r="C24" s="265">
        <f>C2</f>
        <v>3</v>
      </c>
      <c r="D24" s="266"/>
      <c r="E24" s="267" t="s">
        <v>25</v>
      </c>
      <c r="F24" s="294"/>
      <c r="G24" s="294"/>
      <c r="H24" s="294"/>
      <c r="I24" s="294"/>
      <c r="J24" s="294"/>
      <c r="K24" s="294"/>
      <c r="L24" s="295"/>
      <c r="M24" s="99"/>
    </row>
    <row r="25" spans="1:13" s="80" customFormat="1" ht="15.75" thickBot="1" x14ac:dyDescent="0.3">
      <c r="A25" s="225"/>
      <c r="B25" s="225"/>
      <c r="C25" s="225"/>
      <c r="D25" s="225"/>
      <c r="E25" s="225"/>
      <c r="F25" s="225"/>
      <c r="G25" s="225"/>
      <c r="H25" s="225"/>
      <c r="I25" s="225"/>
      <c r="J25" s="225"/>
      <c r="K25" s="225"/>
      <c r="L25" s="225"/>
      <c r="M25" s="165"/>
    </row>
    <row r="26" spans="1:13" s="80" customFormat="1" ht="25.5" thickBot="1" x14ac:dyDescent="0.3">
      <c r="A26" s="98"/>
      <c r="B26" s="43" t="s">
        <v>28</v>
      </c>
      <c r="C26" s="236">
        <f>A6</f>
        <v>31</v>
      </c>
      <c r="D26" s="237"/>
      <c r="E26" s="217" t="str">
        <f>B6</f>
        <v>ОРИЕНТИРОВАНИЕ-1</v>
      </c>
      <c r="F26" s="238"/>
      <c r="G26" s="238"/>
      <c r="H26" s="238"/>
      <c r="I26" s="238"/>
      <c r="J26" s="238"/>
      <c r="K26" s="238"/>
      <c r="L26" s="239"/>
      <c r="M26" s="99"/>
    </row>
    <row r="27" spans="1:13" s="80" customFormat="1" ht="4.5" customHeight="1" x14ac:dyDescent="0.25">
      <c r="A27" s="225"/>
      <c r="B27" s="225"/>
      <c r="C27" s="225"/>
      <c r="D27" s="225"/>
      <c r="E27" s="225"/>
      <c r="F27" s="225"/>
      <c r="G27" s="225"/>
      <c r="H27" s="225"/>
      <c r="I27" s="225"/>
      <c r="J27" s="225"/>
      <c r="K27" s="225"/>
      <c r="L27" s="225"/>
      <c r="M27" s="165"/>
    </row>
    <row r="28" spans="1:13" s="80" customFormat="1" ht="18" customHeight="1" x14ac:dyDescent="0.25">
      <c r="A28" s="167" t="s">
        <v>2</v>
      </c>
      <c r="B28" s="233" t="s">
        <v>156</v>
      </c>
      <c r="C28" s="233"/>
      <c r="D28" s="233"/>
      <c r="E28" s="233"/>
      <c r="F28" s="233"/>
      <c r="G28" s="233"/>
      <c r="H28" s="233"/>
      <c r="I28" s="233"/>
      <c r="J28" s="233"/>
      <c r="K28" s="234"/>
      <c r="L28" s="234"/>
      <c r="M28" s="166"/>
    </row>
    <row r="29" spans="1:13" s="80" customFormat="1" x14ac:dyDescent="0.25">
      <c r="A29" s="47">
        <v>1</v>
      </c>
      <c r="B29" s="240" t="s">
        <v>295</v>
      </c>
      <c r="C29" s="241"/>
      <c r="D29" s="241"/>
      <c r="E29" s="241"/>
      <c r="F29" s="241"/>
      <c r="G29" s="241"/>
      <c r="H29" s="241"/>
      <c r="I29" s="241"/>
      <c r="J29" s="241"/>
      <c r="K29" s="241"/>
      <c r="L29" s="241"/>
      <c r="M29" s="241"/>
    </row>
    <row r="30" spans="1:13" s="80" customFormat="1" ht="4.5" customHeight="1" x14ac:dyDescent="0.25">
      <c r="A30" s="225"/>
      <c r="B30" s="225"/>
      <c r="C30" s="225"/>
      <c r="D30" s="225"/>
      <c r="E30" s="225"/>
      <c r="F30" s="225"/>
      <c r="G30" s="225"/>
      <c r="H30" s="225"/>
      <c r="I30" s="225"/>
      <c r="J30" s="225"/>
      <c r="K30" s="225"/>
      <c r="L30" s="225"/>
      <c r="M30" s="165"/>
    </row>
    <row r="31" spans="1:13" s="80" customFormat="1" ht="18" customHeight="1" x14ac:dyDescent="0.25">
      <c r="A31" s="167" t="s">
        <v>2</v>
      </c>
      <c r="B31" s="233" t="s">
        <v>29</v>
      </c>
      <c r="C31" s="233"/>
      <c r="D31" s="233"/>
      <c r="E31" s="233"/>
      <c r="F31" s="233"/>
      <c r="G31" s="233"/>
      <c r="H31" s="233"/>
      <c r="I31" s="233"/>
      <c r="J31" s="233"/>
      <c r="K31" s="234"/>
      <c r="L31" s="234"/>
      <c r="M31" s="166"/>
    </row>
    <row r="32" spans="1:13" s="80" customFormat="1" x14ac:dyDescent="0.25">
      <c r="A32" s="47">
        <v>1</v>
      </c>
      <c r="B32" s="222" t="s">
        <v>299</v>
      </c>
      <c r="C32" s="223"/>
      <c r="D32" s="223"/>
      <c r="E32" s="223"/>
      <c r="F32" s="223"/>
      <c r="G32" s="223"/>
      <c r="H32" s="223"/>
      <c r="I32" s="223"/>
      <c r="J32" s="223"/>
      <c r="K32" s="223"/>
      <c r="L32" s="223"/>
      <c r="M32" s="224"/>
    </row>
    <row r="33" spans="1:26" s="80" customFormat="1" x14ac:dyDescent="0.25">
      <c r="A33" s="47">
        <v>2</v>
      </c>
      <c r="B33" s="222" t="s">
        <v>296</v>
      </c>
      <c r="C33" s="223"/>
      <c r="D33" s="223"/>
      <c r="E33" s="223"/>
      <c r="F33" s="223"/>
      <c r="G33" s="223"/>
      <c r="H33" s="223"/>
      <c r="I33" s="223"/>
      <c r="J33" s="223"/>
      <c r="K33" s="223"/>
      <c r="L33" s="223"/>
      <c r="M33" s="224"/>
    </row>
    <row r="34" spans="1:26" s="80" customFormat="1" x14ac:dyDescent="0.25">
      <c r="A34" s="47">
        <v>3</v>
      </c>
      <c r="B34" s="222" t="s">
        <v>297</v>
      </c>
      <c r="C34" s="223"/>
      <c r="D34" s="223"/>
      <c r="E34" s="223"/>
      <c r="F34" s="223"/>
      <c r="G34" s="223"/>
      <c r="H34" s="223"/>
      <c r="I34" s="223"/>
      <c r="J34" s="223"/>
      <c r="K34" s="223"/>
      <c r="L34" s="223"/>
      <c r="M34" s="224"/>
    </row>
    <row r="35" spans="1:26" s="80" customFormat="1" x14ac:dyDescent="0.25">
      <c r="A35" s="47">
        <v>4</v>
      </c>
      <c r="B35" s="240" t="s">
        <v>298</v>
      </c>
      <c r="C35" s="241"/>
      <c r="D35" s="241"/>
      <c r="E35" s="241"/>
      <c r="F35" s="241"/>
      <c r="G35" s="241"/>
      <c r="H35" s="241"/>
      <c r="I35" s="241"/>
      <c r="J35" s="241"/>
      <c r="K35" s="241"/>
      <c r="L35" s="241"/>
      <c r="M35" s="241"/>
    </row>
    <row r="36" spans="1:26" s="80" customFormat="1" ht="6.75" customHeight="1" x14ac:dyDescent="0.25">
      <c r="A36" s="225"/>
      <c r="B36" s="225"/>
      <c r="C36" s="225"/>
      <c r="D36" s="225"/>
      <c r="E36" s="225"/>
      <c r="F36" s="225"/>
      <c r="G36" s="225"/>
      <c r="H36" s="225"/>
      <c r="I36" s="225"/>
      <c r="J36" s="225"/>
      <c r="K36" s="225"/>
      <c r="L36" s="225"/>
      <c r="M36" s="165"/>
    </row>
    <row r="37" spans="1:26" s="80" customFormat="1" ht="19.5" x14ac:dyDescent="0.25">
      <c r="A37" s="35"/>
      <c r="B37" s="207" t="s">
        <v>36</v>
      </c>
      <c r="C37" s="208"/>
      <c r="D37" s="208"/>
      <c r="E37" s="208"/>
      <c r="F37" s="208"/>
      <c r="G37" s="208"/>
      <c r="H37" s="208"/>
      <c r="I37" s="208"/>
      <c r="J37" s="208"/>
      <c r="K37" s="208"/>
      <c r="L37" s="209"/>
      <c r="M37" s="38"/>
    </row>
    <row r="38" spans="1:26" s="80" customFormat="1" ht="27.75" customHeight="1" x14ac:dyDescent="0.25">
      <c r="A38" s="270" t="s">
        <v>300</v>
      </c>
      <c r="B38" s="284"/>
      <c r="C38" s="284"/>
      <c r="D38" s="284"/>
      <c r="E38" s="284"/>
      <c r="F38" s="284"/>
      <c r="G38" s="284"/>
      <c r="H38" s="284"/>
      <c r="I38" s="284"/>
      <c r="J38" s="284"/>
      <c r="K38" s="284"/>
      <c r="L38" s="284"/>
      <c r="M38" s="285"/>
      <c r="X38" s="140"/>
      <c r="Z38" s="79"/>
    </row>
    <row r="39" spans="1:26" s="80" customFormat="1" ht="6.75" customHeight="1" x14ac:dyDescent="0.25">
      <c r="A39" s="225"/>
      <c r="B39" s="225"/>
      <c r="C39" s="225"/>
      <c r="D39" s="225"/>
      <c r="E39" s="225"/>
      <c r="F39" s="225"/>
      <c r="G39" s="225"/>
      <c r="H39" s="225"/>
      <c r="I39" s="225"/>
      <c r="J39" s="225"/>
      <c r="K39" s="225"/>
      <c r="L39" s="225"/>
      <c r="M39" s="181"/>
    </row>
    <row r="40" spans="1:26" s="80" customFormat="1" ht="17.25" customHeight="1" x14ac:dyDescent="0.25">
      <c r="A40" s="183" t="s">
        <v>2</v>
      </c>
      <c r="B40" s="226" t="s">
        <v>30</v>
      </c>
      <c r="C40" s="227"/>
      <c r="D40" s="227"/>
      <c r="E40" s="227"/>
      <c r="F40" s="227"/>
      <c r="G40" s="227"/>
      <c r="H40" s="227"/>
      <c r="I40" s="227"/>
      <c r="J40" s="227"/>
      <c r="K40" s="228"/>
      <c r="L40" s="229" t="s">
        <v>31</v>
      </c>
      <c r="M40" s="230"/>
    </row>
    <row r="41" spans="1:26" s="80" customFormat="1" ht="17.25" customHeight="1" x14ac:dyDescent="0.25">
      <c r="A41" s="49">
        <v>1</v>
      </c>
      <c r="B41" s="212" t="s">
        <v>395</v>
      </c>
      <c r="C41" s="213"/>
      <c r="D41" s="213"/>
      <c r="E41" s="213"/>
      <c r="F41" s="213"/>
      <c r="G41" s="213"/>
      <c r="H41" s="213"/>
      <c r="I41" s="213"/>
      <c r="J41" s="213"/>
      <c r="K41" s="214"/>
      <c r="L41" s="215">
        <v>10</v>
      </c>
      <c r="M41" s="216"/>
    </row>
    <row r="42" spans="1:26" s="80" customFormat="1" ht="17.25" customHeight="1" x14ac:dyDescent="0.25">
      <c r="A42" s="49">
        <v>2</v>
      </c>
      <c r="B42" s="212" t="s">
        <v>396</v>
      </c>
      <c r="C42" s="213"/>
      <c r="D42" s="213"/>
      <c r="E42" s="213"/>
      <c r="F42" s="213"/>
      <c r="G42" s="213"/>
      <c r="H42" s="213"/>
      <c r="I42" s="213"/>
      <c r="J42" s="213"/>
      <c r="K42" s="214"/>
      <c r="L42" s="215">
        <v>20</v>
      </c>
      <c r="M42" s="216"/>
    </row>
    <row r="43" spans="1:26" s="80" customFormat="1" ht="17.25" customHeight="1" x14ac:dyDescent="0.25">
      <c r="A43" s="49">
        <v>3</v>
      </c>
      <c r="B43" s="212" t="s">
        <v>397</v>
      </c>
      <c r="C43" s="213"/>
      <c r="D43" s="213"/>
      <c r="E43" s="213"/>
      <c r="F43" s="213"/>
      <c r="G43" s="213"/>
      <c r="H43" s="213"/>
      <c r="I43" s="213"/>
      <c r="J43" s="213"/>
      <c r="K43" s="214"/>
      <c r="L43" s="215">
        <v>30</v>
      </c>
      <c r="M43" s="216"/>
    </row>
    <row r="44" spans="1:26" s="80" customFormat="1" ht="15.75" thickBot="1" x14ac:dyDescent="0.3">
      <c r="A44" s="34"/>
      <c r="B44" s="35"/>
      <c r="C44" s="34"/>
      <c r="D44" s="35"/>
      <c r="E44" s="35"/>
      <c r="F44" s="35"/>
      <c r="G44" s="35"/>
      <c r="H44" s="35"/>
      <c r="I44" s="35"/>
      <c r="J44" s="35"/>
      <c r="K44" s="36"/>
      <c r="L44" s="37"/>
      <c r="M44" s="34"/>
    </row>
    <row r="45" spans="1:26" s="80" customFormat="1" ht="25.5" thickBot="1" x14ac:dyDescent="0.3">
      <c r="A45" s="98"/>
      <c r="B45" s="43" t="s">
        <v>28</v>
      </c>
      <c r="C45" s="236">
        <f>A7</f>
        <v>32</v>
      </c>
      <c r="D45" s="237"/>
      <c r="E45" s="217" t="str">
        <f>B7</f>
        <v>НОЧЕВКА</v>
      </c>
      <c r="F45" s="238"/>
      <c r="G45" s="238"/>
      <c r="H45" s="238"/>
      <c r="I45" s="238"/>
      <c r="J45" s="238"/>
      <c r="K45" s="238"/>
      <c r="L45" s="239"/>
      <c r="M45" s="99"/>
    </row>
    <row r="46" spans="1:26" s="80" customFormat="1" ht="4.5" customHeight="1" x14ac:dyDescent="0.25">
      <c r="A46" s="225"/>
      <c r="B46" s="232"/>
      <c r="C46" s="232"/>
      <c r="D46" s="232"/>
      <c r="E46" s="232"/>
      <c r="F46" s="232"/>
      <c r="G46" s="232"/>
      <c r="H46" s="232"/>
      <c r="I46" s="232"/>
      <c r="J46" s="232"/>
      <c r="K46" s="232"/>
      <c r="L46" s="232"/>
      <c r="M46" s="181"/>
    </row>
    <row r="47" spans="1:26" s="80" customFormat="1" ht="18.75" customHeight="1" x14ac:dyDescent="0.25">
      <c r="A47" s="35"/>
      <c r="B47" s="242" t="s">
        <v>35</v>
      </c>
      <c r="C47" s="243"/>
      <c r="D47" s="243"/>
      <c r="E47" s="243"/>
      <c r="F47" s="243"/>
      <c r="G47" s="243"/>
      <c r="H47" s="243"/>
      <c r="I47" s="243"/>
      <c r="J47" s="243"/>
      <c r="K47" s="243"/>
      <c r="L47" s="244"/>
      <c r="M47" s="38"/>
    </row>
    <row r="48" spans="1:26" s="80" customFormat="1" x14ac:dyDescent="0.2">
      <c r="A48" s="245" t="s">
        <v>373</v>
      </c>
      <c r="B48" s="246"/>
      <c r="C48" s="246"/>
      <c r="D48" s="246"/>
      <c r="E48" s="246"/>
      <c r="F48" s="246"/>
      <c r="G48" s="246"/>
      <c r="H48" s="246"/>
      <c r="I48" s="246"/>
      <c r="J48" s="246"/>
      <c r="K48" s="246"/>
      <c r="L48" s="246"/>
      <c r="M48" s="247"/>
    </row>
    <row r="49" spans="1:13" s="80" customFormat="1" ht="4.5" customHeight="1" x14ac:dyDescent="0.25">
      <c r="A49" s="225"/>
      <c r="B49" s="225"/>
      <c r="C49" s="225"/>
      <c r="D49" s="225"/>
      <c r="E49" s="225"/>
      <c r="F49" s="225"/>
      <c r="G49" s="225"/>
      <c r="H49" s="225"/>
      <c r="I49" s="225"/>
      <c r="J49" s="225"/>
      <c r="K49" s="225"/>
      <c r="L49" s="225"/>
      <c r="M49" s="181"/>
    </row>
    <row r="50" spans="1:13" s="80" customFormat="1" ht="18" customHeight="1" x14ac:dyDescent="0.25">
      <c r="A50" s="183" t="s">
        <v>2</v>
      </c>
      <c r="B50" s="233" t="s">
        <v>156</v>
      </c>
      <c r="C50" s="233"/>
      <c r="D50" s="233"/>
      <c r="E50" s="233"/>
      <c r="F50" s="233"/>
      <c r="G50" s="233"/>
      <c r="H50" s="233"/>
      <c r="I50" s="233"/>
      <c r="J50" s="233"/>
      <c r="K50" s="234"/>
      <c r="L50" s="234"/>
      <c r="M50" s="182"/>
    </row>
    <row r="51" spans="1:13" s="80" customFormat="1" x14ac:dyDescent="0.25">
      <c r="A51" s="47">
        <v>1</v>
      </c>
      <c r="B51" s="240" t="s">
        <v>157</v>
      </c>
      <c r="C51" s="241"/>
      <c r="D51" s="241"/>
      <c r="E51" s="241"/>
      <c r="F51" s="241"/>
      <c r="G51" s="241"/>
      <c r="H51" s="241"/>
      <c r="I51" s="241"/>
      <c r="J51" s="241"/>
      <c r="K51" s="241"/>
      <c r="L51" s="241"/>
      <c r="M51" s="241"/>
    </row>
    <row r="52" spans="1:13" s="80" customFormat="1" ht="4.5" customHeight="1" x14ac:dyDescent="0.25">
      <c r="A52" s="225"/>
      <c r="B52" s="225"/>
      <c r="C52" s="225"/>
      <c r="D52" s="225"/>
      <c r="E52" s="225"/>
      <c r="F52" s="225"/>
      <c r="G52" s="225"/>
      <c r="H52" s="225"/>
      <c r="I52" s="225"/>
      <c r="J52" s="225"/>
      <c r="K52" s="225"/>
      <c r="L52" s="225"/>
      <c r="M52" s="181"/>
    </row>
    <row r="53" spans="1:13" s="80" customFormat="1" ht="18" customHeight="1" x14ac:dyDescent="0.25">
      <c r="A53" s="183" t="s">
        <v>2</v>
      </c>
      <c r="B53" s="233" t="s">
        <v>29</v>
      </c>
      <c r="C53" s="233"/>
      <c r="D53" s="233"/>
      <c r="E53" s="233"/>
      <c r="F53" s="233"/>
      <c r="G53" s="233"/>
      <c r="H53" s="233"/>
      <c r="I53" s="233"/>
      <c r="J53" s="233"/>
      <c r="K53" s="234"/>
      <c r="L53" s="234"/>
      <c r="M53" s="182"/>
    </row>
    <row r="54" spans="1:13" s="80" customFormat="1" x14ac:dyDescent="0.25">
      <c r="A54" s="47">
        <v>1</v>
      </c>
      <c r="B54" s="222" t="s">
        <v>374</v>
      </c>
      <c r="C54" s="223"/>
      <c r="D54" s="223"/>
      <c r="E54" s="223"/>
      <c r="F54" s="223"/>
      <c r="G54" s="223"/>
      <c r="H54" s="223"/>
      <c r="I54" s="223"/>
      <c r="J54" s="223"/>
      <c r="K54" s="223"/>
      <c r="L54" s="223"/>
      <c r="M54" s="224"/>
    </row>
    <row r="55" spans="1:13" s="80" customFormat="1" ht="18" customHeight="1" x14ac:dyDescent="0.25">
      <c r="A55" s="47">
        <v>2</v>
      </c>
      <c r="B55" s="222" t="s">
        <v>375</v>
      </c>
      <c r="C55" s="223"/>
      <c r="D55" s="223"/>
      <c r="E55" s="223"/>
      <c r="F55" s="223"/>
      <c r="G55" s="223"/>
      <c r="H55" s="223"/>
      <c r="I55" s="223"/>
      <c r="J55" s="223"/>
      <c r="K55" s="223"/>
      <c r="L55" s="223"/>
      <c r="M55" s="224"/>
    </row>
    <row r="56" spans="1:13" s="80" customFormat="1" x14ac:dyDescent="0.25">
      <c r="A56" s="47">
        <v>3</v>
      </c>
      <c r="B56" s="240" t="s">
        <v>376</v>
      </c>
      <c r="C56" s="241"/>
      <c r="D56" s="241"/>
      <c r="E56" s="241"/>
      <c r="F56" s="241"/>
      <c r="G56" s="241"/>
      <c r="H56" s="241"/>
      <c r="I56" s="241"/>
      <c r="J56" s="241"/>
      <c r="K56" s="241"/>
      <c r="L56" s="241"/>
      <c r="M56" s="241"/>
    </row>
    <row r="57" spans="1:13" s="80" customFormat="1" x14ac:dyDescent="0.25">
      <c r="A57" s="47">
        <v>4</v>
      </c>
      <c r="B57" s="240" t="s">
        <v>377</v>
      </c>
      <c r="C57" s="241"/>
      <c r="D57" s="241"/>
      <c r="E57" s="241"/>
      <c r="F57" s="241"/>
      <c r="G57" s="241"/>
      <c r="H57" s="241"/>
      <c r="I57" s="241"/>
      <c r="J57" s="241"/>
      <c r="K57" s="241"/>
      <c r="L57" s="241"/>
      <c r="M57" s="241"/>
    </row>
    <row r="58" spans="1:13" s="80" customFormat="1" ht="6.75" customHeight="1" x14ac:dyDescent="0.25">
      <c r="A58" s="225"/>
      <c r="B58" s="225"/>
      <c r="C58" s="225"/>
      <c r="D58" s="225"/>
      <c r="E58" s="225"/>
      <c r="F58" s="225"/>
      <c r="G58" s="225"/>
      <c r="H58" s="225"/>
      <c r="I58" s="225"/>
      <c r="J58" s="225"/>
      <c r="K58" s="225"/>
      <c r="L58" s="225"/>
      <c r="M58" s="181"/>
    </row>
    <row r="59" spans="1:13" s="80" customFormat="1" ht="17.25" customHeight="1" x14ac:dyDescent="0.25">
      <c r="A59" s="183" t="s">
        <v>2</v>
      </c>
      <c r="B59" s="226" t="s">
        <v>84</v>
      </c>
      <c r="C59" s="227"/>
      <c r="D59" s="227"/>
      <c r="E59" s="227"/>
      <c r="F59" s="227"/>
      <c r="G59" s="227"/>
      <c r="H59" s="227"/>
      <c r="I59" s="227"/>
      <c r="J59" s="227"/>
      <c r="K59" s="228"/>
      <c r="L59" s="229" t="s">
        <v>31</v>
      </c>
      <c r="M59" s="230"/>
    </row>
    <row r="60" spans="1:13" s="80" customFormat="1" ht="17.25" customHeight="1" x14ac:dyDescent="0.25">
      <c r="A60" s="49">
        <v>1</v>
      </c>
      <c r="B60" s="212" t="s">
        <v>378</v>
      </c>
      <c r="C60" s="213"/>
      <c r="D60" s="213"/>
      <c r="E60" s="213"/>
      <c r="F60" s="213"/>
      <c r="G60" s="213"/>
      <c r="H60" s="213"/>
      <c r="I60" s="213"/>
      <c r="J60" s="213"/>
      <c r="K60" s="214"/>
      <c r="L60" s="215">
        <v>20</v>
      </c>
      <c r="M60" s="216"/>
    </row>
    <row r="61" spans="1:13" s="80" customFormat="1" ht="15.75" thickBot="1" x14ac:dyDescent="0.3">
      <c r="A61" s="34"/>
      <c r="B61" s="35"/>
      <c r="C61" s="34"/>
      <c r="D61" s="35"/>
      <c r="E61" s="35"/>
      <c r="F61" s="35"/>
      <c r="G61" s="35"/>
      <c r="H61" s="35"/>
      <c r="I61" s="35"/>
      <c r="J61" s="35"/>
      <c r="K61" s="36"/>
      <c r="L61" s="37"/>
      <c r="M61" s="34"/>
    </row>
    <row r="62" spans="1:13" s="80" customFormat="1" ht="25.5" thickBot="1" x14ac:dyDescent="0.3">
      <c r="A62" s="98"/>
      <c r="B62" s="43" t="s">
        <v>28</v>
      </c>
      <c r="C62" s="236">
        <f>A8</f>
        <v>33</v>
      </c>
      <c r="D62" s="237"/>
      <c r="E62" s="217" t="str">
        <f>B8</f>
        <v>НАВЕСНАЯ ПЕРЕПРАВА, СГ</v>
      </c>
      <c r="F62" s="238"/>
      <c r="G62" s="238"/>
      <c r="H62" s="238"/>
      <c r="I62" s="238"/>
      <c r="J62" s="238"/>
      <c r="K62" s="238"/>
      <c r="L62" s="239"/>
      <c r="M62" s="99"/>
    </row>
    <row r="63" spans="1:13" s="80" customFormat="1" ht="4.5" customHeight="1" x14ac:dyDescent="0.25">
      <c r="A63" s="225"/>
      <c r="B63" s="232"/>
      <c r="C63" s="232"/>
      <c r="D63" s="232"/>
      <c r="E63" s="232"/>
      <c r="F63" s="232"/>
      <c r="G63" s="232"/>
      <c r="H63" s="232"/>
      <c r="I63" s="232"/>
      <c r="J63" s="232"/>
      <c r="K63" s="232"/>
      <c r="L63" s="232"/>
      <c r="M63" s="165"/>
    </row>
    <row r="64" spans="1:13" s="80" customFormat="1" ht="18.75" customHeight="1" x14ac:dyDescent="0.25">
      <c r="A64" s="35"/>
      <c r="B64" s="242" t="s">
        <v>35</v>
      </c>
      <c r="C64" s="243"/>
      <c r="D64" s="243"/>
      <c r="E64" s="243"/>
      <c r="F64" s="243"/>
      <c r="G64" s="243"/>
      <c r="H64" s="243"/>
      <c r="I64" s="243"/>
      <c r="J64" s="243"/>
      <c r="K64" s="243"/>
      <c r="L64" s="244"/>
      <c r="M64" s="38"/>
    </row>
    <row r="65" spans="1:13" s="80" customFormat="1" ht="25.5" customHeight="1" x14ac:dyDescent="0.2">
      <c r="A65" s="245" t="s">
        <v>308</v>
      </c>
      <c r="B65" s="246"/>
      <c r="C65" s="246"/>
      <c r="D65" s="246"/>
      <c r="E65" s="246"/>
      <c r="F65" s="246"/>
      <c r="G65" s="246"/>
      <c r="H65" s="246"/>
      <c r="I65" s="246"/>
      <c r="J65" s="246"/>
      <c r="K65" s="246"/>
      <c r="L65" s="246"/>
      <c r="M65" s="247"/>
    </row>
    <row r="66" spans="1:13" s="80" customFormat="1" ht="4.5" customHeight="1" x14ac:dyDescent="0.25">
      <c r="A66" s="225"/>
      <c r="B66" s="225"/>
      <c r="C66" s="225"/>
      <c r="D66" s="225"/>
      <c r="E66" s="225"/>
      <c r="F66" s="225"/>
      <c r="G66" s="225"/>
      <c r="H66" s="225"/>
      <c r="I66" s="225"/>
      <c r="J66" s="225"/>
      <c r="K66" s="225"/>
      <c r="L66" s="225"/>
      <c r="M66" s="165"/>
    </row>
    <row r="67" spans="1:13" s="80" customFormat="1" ht="18" customHeight="1" x14ac:dyDescent="0.25">
      <c r="A67" s="167" t="s">
        <v>2</v>
      </c>
      <c r="B67" s="233" t="s">
        <v>156</v>
      </c>
      <c r="C67" s="233"/>
      <c r="D67" s="233"/>
      <c r="E67" s="233"/>
      <c r="F67" s="233"/>
      <c r="G67" s="233"/>
      <c r="H67" s="233"/>
      <c r="I67" s="233"/>
      <c r="J67" s="233"/>
      <c r="K67" s="234"/>
      <c r="L67" s="234"/>
      <c r="M67" s="166"/>
    </row>
    <row r="68" spans="1:13" s="80" customFormat="1" x14ac:dyDescent="0.25">
      <c r="A68" s="47">
        <v>1</v>
      </c>
      <c r="B68" s="240" t="s">
        <v>157</v>
      </c>
      <c r="C68" s="241"/>
      <c r="D68" s="241"/>
      <c r="E68" s="241"/>
      <c r="F68" s="241"/>
      <c r="G68" s="241"/>
      <c r="H68" s="241"/>
      <c r="I68" s="241"/>
      <c r="J68" s="241"/>
      <c r="K68" s="241"/>
      <c r="L68" s="241"/>
      <c r="M68" s="241"/>
    </row>
    <row r="69" spans="1:13" s="80" customFormat="1" ht="4.5" customHeight="1" x14ac:dyDescent="0.25">
      <c r="A69" s="225"/>
      <c r="B69" s="225"/>
      <c r="C69" s="225"/>
      <c r="D69" s="225"/>
      <c r="E69" s="225"/>
      <c r="F69" s="225"/>
      <c r="G69" s="225"/>
      <c r="H69" s="225"/>
      <c r="I69" s="225"/>
      <c r="J69" s="225"/>
      <c r="K69" s="225"/>
      <c r="L69" s="225"/>
      <c r="M69" s="165"/>
    </row>
    <row r="70" spans="1:13" s="80" customFormat="1" ht="18" customHeight="1" x14ac:dyDescent="0.25">
      <c r="A70" s="167" t="s">
        <v>2</v>
      </c>
      <c r="B70" s="233" t="s">
        <v>29</v>
      </c>
      <c r="C70" s="233"/>
      <c r="D70" s="233"/>
      <c r="E70" s="233"/>
      <c r="F70" s="233"/>
      <c r="G70" s="233"/>
      <c r="H70" s="233"/>
      <c r="I70" s="233"/>
      <c r="J70" s="233"/>
      <c r="K70" s="234"/>
      <c r="L70" s="234"/>
      <c r="M70" s="166"/>
    </row>
    <row r="71" spans="1:13" s="80" customFormat="1" x14ac:dyDescent="0.25">
      <c r="A71" s="47">
        <v>1</v>
      </c>
      <c r="B71" s="222" t="s">
        <v>190</v>
      </c>
      <c r="C71" s="223"/>
      <c r="D71" s="223"/>
      <c r="E71" s="223"/>
      <c r="F71" s="223"/>
      <c r="G71" s="223"/>
      <c r="H71" s="223"/>
      <c r="I71" s="223"/>
      <c r="J71" s="223"/>
      <c r="K71" s="223"/>
      <c r="L71" s="223"/>
      <c r="M71" s="224"/>
    </row>
    <row r="72" spans="1:13" s="80" customFormat="1" ht="18" customHeight="1" x14ac:dyDescent="0.25">
      <c r="A72" s="47">
        <v>2</v>
      </c>
      <c r="B72" s="222" t="s">
        <v>196</v>
      </c>
      <c r="C72" s="223"/>
      <c r="D72" s="223"/>
      <c r="E72" s="223"/>
      <c r="F72" s="223"/>
      <c r="G72" s="223"/>
      <c r="H72" s="223"/>
      <c r="I72" s="223"/>
      <c r="J72" s="223"/>
      <c r="K72" s="223"/>
      <c r="L72" s="223"/>
      <c r="M72" s="224"/>
    </row>
    <row r="73" spans="1:13" s="80" customFormat="1" x14ac:dyDescent="0.25">
      <c r="A73" s="47">
        <v>3</v>
      </c>
      <c r="B73" s="240" t="s">
        <v>309</v>
      </c>
      <c r="C73" s="241"/>
      <c r="D73" s="241"/>
      <c r="E73" s="241"/>
      <c r="F73" s="241"/>
      <c r="G73" s="241"/>
      <c r="H73" s="241"/>
      <c r="I73" s="241"/>
      <c r="J73" s="241"/>
      <c r="K73" s="241"/>
      <c r="L73" s="241"/>
      <c r="M73" s="241"/>
    </row>
    <row r="74" spans="1:13" s="80" customFormat="1" x14ac:dyDescent="0.25">
      <c r="A74" s="47">
        <v>4</v>
      </c>
      <c r="B74" s="240" t="s">
        <v>235</v>
      </c>
      <c r="C74" s="241"/>
      <c r="D74" s="241"/>
      <c r="E74" s="241"/>
      <c r="F74" s="241"/>
      <c r="G74" s="241"/>
      <c r="H74" s="241"/>
      <c r="I74" s="241"/>
      <c r="J74" s="241"/>
      <c r="K74" s="241"/>
      <c r="L74" s="241"/>
      <c r="M74" s="241"/>
    </row>
    <row r="75" spans="1:13" s="80" customFormat="1" x14ac:dyDescent="0.25">
      <c r="A75" s="47">
        <v>4</v>
      </c>
      <c r="B75" s="240" t="s">
        <v>234</v>
      </c>
      <c r="C75" s="241"/>
      <c r="D75" s="241"/>
      <c r="E75" s="241"/>
      <c r="F75" s="241"/>
      <c r="G75" s="241"/>
      <c r="H75" s="241"/>
      <c r="I75" s="241"/>
      <c r="J75" s="241"/>
      <c r="K75" s="241"/>
      <c r="L75" s="241"/>
      <c r="M75" s="241"/>
    </row>
    <row r="76" spans="1:13" s="80" customFormat="1" ht="17.25" customHeight="1" x14ac:dyDescent="0.25">
      <c r="A76" s="47">
        <v>5</v>
      </c>
      <c r="B76" s="222" t="s">
        <v>310</v>
      </c>
      <c r="C76" s="223"/>
      <c r="D76" s="223"/>
      <c r="E76" s="223"/>
      <c r="F76" s="223"/>
      <c r="G76" s="223"/>
      <c r="H76" s="223"/>
      <c r="I76" s="223"/>
      <c r="J76" s="223"/>
      <c r="K76" s="223"/>
      <c r="L76" s="223"/>
      <c r="M76" s="224"/>
    </row>
    <row r="77" spans="1:13" s="80" customFormat="1" ht="6.75" customHeight="1" x14ac:dyDescent="0.25">
      <c r="A77" s="225"/>
      <c r="B77" s="225"/>
      <c r="C77" s="225"/>
      <c r="D77" s="225"/>
      <c r="E77" s="225"/>
      <c r="F77" s="225"/>
      <c r="G77" s="225"/>
      <c r="H77" s="225"/>
      <c r="I77" s="225"/>
      <c r="J77" s="225"/>
      <c r="K77" s="225"/>
      <c r="L77" s="225"/>
      <c r="M77" s="165"/>
    </row>
    <row r="78" spans="1:13" s="80" customFormat="1" ht="17.25" customHeight="1" x14ac:dyDescent="0.25">
      <c r="A78" s="167" t="s">
        <v>2</v>
      </c>
      <c r="B78" s="226" t="s">
        <v>84</v>
      </c>
      <c r="C78" s="227"/>
      <c r="D78" s="227"/>
      <c r="E78" s="227"/>
      <c r="F78" s="227"/>
      <c r="G78" s="227"/>
      <c r="H78" s="227"/>
      <c r="I78" s="227"/>
      <c r="J78" s="227"/>
      <c r="K78" s="228"/>
      <c r="L78" s="229" t="s">
        <v>31</v>
      </c>
      <c r="M78" s="230"/>
    </row>
    <row r="79" spans="1:13" s="80" customFormat="1" ht="17.25" customHeight="1" x14ac:dyDescent="0.25">
      <c r="A79" s="49">
        <v>1</v>
      </c>
      <c r="B79" s="279" t="s">
        <v>192</v>
      </c>
      <c r="C79" s="280"/>
      <c r="D79" s="280"/>
      <c r="E79" s="280"/>
      <c r="F79" s="280"/>
      <c r="G79" s="280"/>
      <c r="H79" s="280"/>
      <c r="I79" s="280"/>
      <c r="J79" s="280"/>
      <c r="K79" s="281"/>
      <c r="L79" s="215"/>
      <c r="M79" s="216"/>
    </row>
    <row r="80" spans="1:13" s="80" customFormat="1" ht="17.25" customHeight="1" x14ac:dyDescent="0.25">
      <c r="A80" s="49">
        <v>2</v>
      </c>
      <c r="B80" s="212" t="s">
        <v>201</v>
      </c>
      <c r="C80" s="213"/>
      <c r="D80" s="213"/>
      <c r="E80" s="213"/>
      <c r="F80" s="213"/>
      <c r="G80" s="213"/>
      <c r="H80" s="213"/>
      <c r="I80" s="213"/>
      <c r="J80" s="213"/>
      <c r="K80" s="214"/>
      <c r="L80" s="215">
        <v>5</v>
      </c>
      <c r="M80" s="216"/>
    </row>
    <row r="81" spans="1:13" s="80" customFormat="1" ht="6.75" customHeight="1" x14ac:dyDescent="0.25">
      <c r="A81" s="225"/>
      <c r="B81" s="225"/>
      <c r="C81" s="225"/>
      <c r="D81" s="225"/>
      <c r="E81" s="225"/>
      <c r="F81" s="225"/>
      <c r="G81" s="225"/>
      <c r="H81" s="225"/>
      <c r="I81" s="225"/>
      <c r="J81" s="225"/>
      <c r="K81" s="225"/>
      <c r="L81" s="225"/>
      <c r="M81" s="165"/>
    </row>
    <row r="82" spans="1:13" s="80" customFormat="1" ht="17.25" customHeight="1" x14ac:dyDescent="0.25">
      <c r="A82" s="167" t="s">
        <v>2</v>
      </c>
      <c r="B82" s="226" t="s">
        <v>30</v>
      </c>
      <c r="C82" s="227"/>
      <c r="D82" s="227"/>
      <c r="E82" s="227"/>
      <c r="F82" s="227"/>
      <c r="G82" s="227"/>
      <c r="H82" s="227"/>
      <c r="I82" s="227"/>
      <c r="J82" s="227"/>
      <c r="K82" s="228"/>
      <c r="L82" s="229" t="s">
        <v>31</v>
      </c>
      <c r="M82" s="230"/>
    </row>
    <row r="83" spans="1:13" s="80" customFormat="1" ht="17.25" customHeight="1" x14ac:dyDescent="0.25">
      <c r="A83" s="49">
        <v>1</v>
      </c>
      <c r="B83" s="212" t="s">
        <v>199</v>
      </c>
      <c r="C83" s="213"/>
      <c r="D83" s="213"/>
      <c r="E83" s="213"/>
      <c r="F83" s="213"/>
      <c r="G83" s="213"/>
      <c r="H83" s="213"/>
      <c r="I83" s="213"/>
      <c r="J83" s="213"/>
      <c r="K83" s="214"/>
      <c r="L83" s="215">
        <v>-20</v>
      </c>
      <c r="M83" s="216"/>
    </row>
    <row r="84" spans="1:13" s="80" customFormat="1" ht="15.75" thickBot="1" x14ac:dyDescent="0.3">
      <c r="A84" s="225"/>
      <c r="B84" s="225"/>
      <c r="C84" s="225"/>
      <c r="D84" s="225"/>
      <c r="E84" s="225"/>
      <c r="F84" s="225"/>
      <c r="G84" s="225"/>
      <c r="H84" s="225"/>
      <c r="I84" s="225"/>
      <c r="J84" s="225"/>
      <c r="K84" s="225"/>
      <c r="L84" s="225"/>
      <c r="M84" s="165"/>
    </row>
    <row r="85" spans="1:13" s="80" customFormat="1" ht="25.5" thickBot="1" x14ac:dyDescent="0.3">
      <c r="A85" s="98"/>
      <c r="B85" s="43" t="s">
        <v>28</v>
      </c>
      <c r="C85" s="236">
        <f>A9</f>
        <v>34</v>
      </c>
      <c r="D85" s="237"/>
      <c r="E85" s="217" t="str">
        <f>B9</f>
        <v>ПЕРЕПРАВА ПО ЛЬДУ</v>
      </c>
      <c r="F85" s="238"/>
      <c r="G85" s="238"/>
      <c r="H85" s="238"/>
      <c r="I85" s="238"/>
      <c r="J85" s="238"/>
      <c r="K85" s="238"/>
      <c r="L85" s="239"/>
      <c r="M85" s="99"/>
    </row>
    <row r="86" spans="1:13" s="80" customFormat="1" ht="4.5" customHeight="1" x14ac:dyDescent="0.25">
      <c r="A86" s="225"/>
      <c r="B86" s="232"/>
      <c r="C86" s="232"/>
      <c r="D86" s="232"/>
      <c r="E86" s="232"/>
      <c r="F86" s="232"/>
      <c r="G86" s="232"/>
      <c r="H86" s="232"/>
      <c r="I86" s="232"/>
      <c r="J86" s="232"/>
      <c r="K86" s="232"/>
      <c r="L86" s="232"/>
      <c r="M86" s="165"/>
    </row>
    <row r="87" spans="1:13" s="80" customFormat="1" ht="18.75" customHeight="1" x14ac:dyDescent="0.25">
      <c r="A87" s="35"/>
      <c r="B87" s="242" t="s">
        <v>35</v>
      </c>
      <c r="C87" s="243"/>
      <c r="D87" s="243"/>
      <c r="E87" s="243"/>
      <c r="F87" s="243"/>
      <c r="G87" s="243"/>
      <c r="H87" s="243"/>
      <c r="I87" s="243"/>
      <c r="J87" s="243"/>
      <c r="K87" s="243"/>
      <c r="L87" s="244"/>
      <c r="M87" s="38"/>
    </row>
    <row r="88" spans="1:13" s="80" customFormat="1" x14ac:dyDescent="0.2">
      <c r="A88" s="245" t="s">
        <v>316</v>
      </c>
      <c r="B88" s="246"/>
      <c r="C88" s="246"/>
      <c r="D88" s="246"/>
      <c r="E88" s="246"/>
      <c r="F88" s="246"/>
      <c r="G88" s="246"/>
      <c r="H88" s="246"/>
      <c r="I88" s="246"/>
      <c r="J88" s="246"/>
      <c r="K88" s="246"/>
      <c r="L88" s="246"/>
      <c r="M88" s="247"/>
    </row>
    <row r="89" spans="1:13" s="80" customFormat="1" ht="4.5" customHeight="1" x14ac:dyDescent="0.25">
      <c r="A89" s="225"/>
      <c r="B89" s="225"/>
      <c r="C89" s="225"/>
      <c r="D89" s="225"/>
      <c r="E89" s="225"/>
      <c r="F89" s="225"/>
      <c r="G89" s="225"/>
      <c r="H89" s="225"/>
      <c r="I89" s="225"/>
      <c r="J89" s="225"/>
      <c r="K89" s="225"/>
      <c r="L89" s="225"/>
      <c r="M89" s="165"/>
    </row>
    <row r="90" spans="1:13" s="80" customFormat="1" ht="18" customHeight="1" x14ac:dyDescent="0.25">
      <c r="A90" s="167" t="s">
        <v>2</v>
      </c>
      <c r="B90" s="233" t="s">
        <v>156</v>
      </c>
      <c r="C90" s="233"/>
      <c r="D90" s="233"/>
      <c r="E90" s="233"/>
      <c r="F90" s="233"/>
      <c r="G90" s="233"/>
      <c r="H90" s="233"/>
      <c r="I90" s="233"/>
      <c r="J90" s="233"/>
      <c r="K90" s="234"/>
      <c r="L90" s="234"/>
      <c r="M90" s="166"/>
    </row>
    <row r="91" spans="1:13" s="80" customFormat="1" x14ac:dyDescent="0.25">
      <c r="A91" s="47">
        <v>1</v>
      </c>
      <c r="B91" s="240" t="s">
        <v>157</v>
      </c>
      <c r="C91" s="241"/>
      <c r="D91" s="241"/>
      <c r="E91" s="241"/>
      <c r="F91" s="241"/>
      <c r="G91" s="241"/>
      <c r="H91" s="241"/>
      <c r="I91" s="241"/>
      <c r="J91" s="241"/>
      <c r="K91" s="241"/>
      <c r="L91" s="241"/>
      <c r="M91" s="241"/>
    </row>
    <row r="92" spans="1:13" s="80" customFormat="1" ht="5.25" customHeight="1" x14ac:dyDescent="0.25">
      <c r="A92" s="235"/>
      <c r="B92" s="225"/>
      <c r="C92" s="225"/>
      <c r="D92" s="225"/>
      <c r="E92" s="225"/>
      <c r="F92" s="225"/>
      <c r="G92" s="225"/>
      <c r="H92" s="225"/>
      <c r="I92" s="225"/>
      <c r="J92" s="225"/>
      <c r="K92" s="225"/>
      <c r="L92" s="225"/>
      <c r="M92" s="165"/>
    </row>
    <row r="93" spans="1:13" s="80" customFormat="1" ht="18" customHeight="1" x14ac:dyDescent="0.25">
      <c r="A93" s="167" t="s">
        <v>2</v>
      </c>
      <c r="B93" s="233" t="s">
        <v>29</v>
      </c>
      <c r="C93" s="233"/>
      <c r="D93" s="233"/>
      <c r="E93" s="233"/>
      <c r="F93" s="233"/>
      <c r="G93" s="233"/>
      <c r="H93" s="233"/>
      <c r="I93" s="233"/>
      <c r="J93" s="233"/>
      <c r="K93" s="234"/>
      <c r="L93" s="234"/>
      <c r="M93" s="166"/>
    </row>
    <row r="94" spans="1:13" s="80" customFormat="1" x14ac:dyDescent="0.25">
      <c r="A94" s="47">
        <v>1</v>
      </c>
      <c r="B94" s="222" t="s">
        <v>190</v>
      </c>
      <c r="C94" s="223"/>
      <c r="D94" s="223"/>
      <c r="E94" s="223"/>
      <c r="F94" s="223"/>
      <c r="G94" s="223"/>
      <c r="H94" s="223"/>
      <c r="I94" s="223"/>
      <c r="J94" s="223"/>
      <c r="K94" s="223"/>
      <c r="L94" s="223"/>
      <c r="M94" s="224"/>
    </row>
    <row r="95" spans="1:13" s="80" customFormat="1" ht="18" customHeight="1" x14ac:dyDescent="0.25">
      <c r="A95" s="47">
        <v>2</v>
      </c>
      <c r="B95" s="222" t="s">
        <v>317</v>
      </c>
      <c r="C95" s="223"/>
      <c r="D95" s="223"/>
      <c r="E95" s="223"/>
      <c r="F95" s="223"/>
      <c r="G95" s="223"/>
      <c r="H95" s="223"/>
      <c r="I95" s="223"/>
      <c r="J95" s="223"/>
      <c r="K95" s="223"/>
      <c r="L95" s="223"/>
      <c r="M95" s="224"/>
    </row>
    <row r="96" spans="1:13" s="80" customFormat="1" x14ac:dyDescent="0.25">
      <c r="A96" s="47">
        <v>3</v>
      </c>
      <c r="B96" s="240" t="s">
        <v>318</v>
      </c>
      <c r="C96" s="241"/>
      <c r="D96" s="241"/>
      <c r="E96" s="241"/>
      <c r="F96" s="241"/>
      <c r="G96" s="241"/>
      <c r="H96" s="241"/>
      <c r="I96" s="241"/>
      <c r="J96" s="241"/>
      <c r="K96" s="241"/>
      <c r="L96" s="241"/>
      <c r="M96" s="241"/>
    </row>
    <row r="97" spans="1:13" s="80" customFormat="1" ht="6.75" customHeight="1" x14ac:dyDescent="0.25">
      <c r="A97" s="278"/>
      <c r="B97" s="278"/>
      <c r="C97" s="278"/>
      <c r="D97" s="278"/>
      <c r="E97" s="278"/>
      <c r="F97" s="278"/>
      <c r="G97" s="278"/>
      <c r="H97" s="278"/>
      <c r="I97" s="278"/>
      <c r="J97" s="278"/>
      <c r="K97" s="278"/>
      <c r="L97" s="278"/>
      <c r="M97" s="165"/>
    </row>
    <row r="98" spans="1:13" s="80" customFormat="1" ht="17.25" customHeight="1" x14ac:dyDescent="0.25">
      <c r="A98" s="167" t="s">
        <v>2</v>
      </c>
      <c r="B98" s="226" t="s">
        <v>84</v>
      </c>
      <c r="C98" s="227"/>
      <c r="D98" s="227"/>
      <c r="E98" s="227"/>
      <c r="F98" s="227"/>
      <c r="G98" s="227"/>
      <c r="H98" s="227"/>
      <c r="I98" s="227"/>
      <c r="J98" s="227"/>
      <c r="K98" s="228"/>
      <c r="L98" s="229" t="s">
        <v>31</v>
      </c>
      <c r="M98" s="230"/>
    </row>
    <row r="99" spans="1:13" s="80" customFormat="1" ht="15" customHeight="1" x14ac:dyDescent="0.25">
      <c r="A99" s="49">
        <v>1</v>
      </c>
      <c r="B99" s="279" t="s">
        <v>192</v>
      </c>
      <c r="C99" s="280"/>
      <c r="D99" s="280"/>
      <c r="E99" s="280"/>
      <c r="F99" s="280"/>
      <c r="G99" s="280"/>
      <c r="H99" s="280"/>
      <c r="I99" s="280"/>
      <c r="J99" s="280"/>
      <c r="K99" s="281"/>
      <c r="L99" s="215"/>
      <c r="M99" s="216"/>
    </row>
    <row r="100" spans="1:13" s="81" customFormat="1" ht="15.75" thickBot="1" x14ac:dyDescent="0.3">
      <c r="A100" s="248"/>
      <c r="B100" s="231"/>
      <c r="C100" s="231"/>
      <c r="D100" s="231"/>
      <c r="E100" s="231"/>
      <c r="F100" s="231"/>
      <c r="G100" s="231"/>
      <c r="H100" s="231"/>
      <c r="I100" s="231"/>
      <c r="J100" s="231"/>
      <c r="K100" s="231"/>
      <c r="L100" s="231"/>
      <c r="M100" s="168"/>
    </row>
    <row r="101" spans="1:13" s="80" customFormat="1" ht="25.5" customHeight="1" thickBot="1" x14ac:dyDescent="0.3">
      <c r="A101" s="98"/>
      <c r="B101" s="43" t="s">
        <v>28</v>
      </c>
      <c r="C101" s="220">
        <f>A10</f>
        <v>35</v>
      </c>
      <c r="D101" s="221"/>
      <c r="E101" s="217" t="str">
        <f>B10</f>
        <v>4-КА</v>
      </c>
      <c r="F101" s="218"/>
      <c r="G101" s="218"/>
      <c r="H101" s="218"/>
      <c r="I101" s="218"/>
      <c r="J101" s="218"/>
      <c r="K101" s="218"/>
      <c r="L101" s="219"/>
      <c r="M101" s="99"/>
    </row>
    <row r="102" spans="1:13" s="80" customFormat="1" ht="4.5" customHeight="1" x14ac:dyDescent="0.25">
      <c r="A102" s="225"/>
      <c r="B102" s="232"/>
      <c r="C102" s="232"/>
      <c r="D102" s="232"/>
      <c r="E102" s="232"/>
      <c r="F102" s="232"/>
      <c r="G102" s="232"/>
      <c r="H102" s="232"/>
      <c r="I102" s="232"/>
      <c r="J102" s="232"/>
      <c r="K102" s="232"/>
      <c r="L102" s="232"/>
      <c r="M102" s="165"/>
    </row>
    <row r="103" spans="1:13" s="80" customFormat="1" ht="18.75" customHeight="1" x14ac:dyDescent="0.25">
      <c r="A103" s="35"/>
      <c r="B103" s="242" t="s">
        <v>35</v>
      </c>
      <c r="C103" s="243"/>
      <c r="D103" s="243"/>
      <c r="E103" s="243"/>
      <c r="F103" s="243"/>
      <c r="G103" s="243"/>
      <c r="H103" s="243"/>
      <c r="I103" s="243"/>
      <c r="J103" s="243"/>
      <c r="K103" s="243"/>
      <c r="L103" s="244"/>
      <c r="M103" s="38"/>
    </row>
    <row r="104" spans="1:13" s="80" customFormat="1" ht="25.5" customHeight="1" x14ac:dyDescent="0.2">
      <c r="A104" s="245" t="s">
        <v>250</v>
      </c>
      <c r="B104" s="246"/>
      <c r="C104" s="246"/>
      <c r="D104" s="246"/>
      <c r="E104" s="246"/>
      <c r="F104" s="246"/>
      <c r="G104" s="246"/>
      <c r="H104" s="246"/>
      <c r="I104" s="246"/>
      <c r="J104" s="246"/>
      <c r="K104" s="246"/>
      <c r="L104" s="246"/>
      <c r="M104" s="247"/>
    </row>
    <row r="105" spans="1:13" s="80" customFormat="1" ht="4.5" customHeight="1" x14ac:dyDescent="0.25">
      <c r="A105" s="225"/>
      <c r="B105" s="225"/>
      <c r="C105" s="225"/>
      <c r="D105" s="225"/>
      <c r="E105" s="225"/>
      <c r="F105" s="225"/>
      <c r="G105" s="225"/>
      <c r="H105" s="225"/>
      <c r="I105" s="225"/>
      <c r="J105" s="225"/>
      <c r="K105" s="225"/>
      <c r="L105" s="225"/>
      <c r="M105" s="165"/>
    </row>
    <row r="106" spans="1:13" s="80" customFormat="1" ht="18" customHeight="1" x14ac:dyDescent="0.25">
      <c r="A106" s="167" t="s">
        <v>2</v>
      </c>
      <c r="B106" s="233" t="s">
        <v>156</v>
      </c>
      <c r="C106" s="233"/>
      <c r="D106" s="233"/>
      <c r="E106" s="233"/>
      <c r="F106" s="233"/>
      <c r="G106" s="233"/>
      <c r="H106" s="233"/>
      <c r="I106" s="233"/>
      <c r="J106" s="233"/>
      <c r="K106" s="234"/>
      <c r="L106" s="234"/>
      <c r="M106" s="166"/>
    </row>
    <row r="107" spans="1:13" s="80" customFormat="1" x14ac:dyDescent="0.25">
      <c r="A107" s="47">
        <v>1</v>
      </c>
      <c r="B107" s="240" t="s">
        <v>157</v>
      </c>
      <c r="C107" s="241"/>
      <c r="D107" s="241"/>
      <c r="E107" s="241"/>
      <c r="F107" s="241"/>
      <c r="G107" s="241"/>
      <c r="H107" s="241"/>
      <c r="I107" s="241"/>
      <c r="J107" s="241"/>
      <c r="K107" s="241"/>
      <c r="L107" s="241"/>
      <c r="M107" s="241"/>
    </row>
    <row r="108" spans="1:13" s="80" customFormat="1" ht="5.25" customHeight="1" x14ac:dyDescent="0.25">
      <c r="A108" s="235"/>
      <c r="B108" s="225"/>
      <c r="C108" s="225"/>
      <c r="D108" s="225"/>
      <c r="E108" s="225"/>
      <c r="F108" s="225"/>
      <c r="G108" s="225"/>
      <c r="H108" s="225"/>
      <c r="I108" s="225"/>
      <c r="J108" s="225"/>
      <c r="K108" s="225"/>
      <c r="L108" s="225"/>
      <c r="M108" s="165"/>
    </row>
    <row r="109" spans="1:13" s="80" customFormat="1" ht="18" customHeight="1" x14ac:dyDescent="0.25">
      <c r="A109" s="167" t="s">
        <v>2</v>
      </c>
      <c r="B109" s="233" t="s">
        <v>29</v>
      </c>
      <c r="C109" s="233"/>
      <c r="D109" s="233"/>
      <c r="E109" s="233"/>
      <c r="F109" s="233"/>
      <c r="G109" s="233"/>
      <c r="H109" s="233"/>
      <c r="I109" s="233"/>
      <c r="J109" s="233"/>
      <c r="K109" s="234"/>
      <c r="L109" s="234"/>
      <c r="M109" s="166"/>
    </row>
    <row r="110" spans="1:13" s="80" customFormat="1" x14ac:dyDescent="0.25">
      <c r="A110" s="47">
        <v>1</v>
      </c>
      <c r="B110" s="222" t="s">
        <v>190</v>
      </c>
      <c r="C110" s="223"/>
      <c r="D110" s="223"/>
      <c r="E110" s="223"/>
      <c r="F110" s="223"/>
      <c r="G110" s="223"/>
      <c r="H110" s="223"/>
      <c r="I110" s="223"/>
      <c r="J110" s="223"/>
      <c r="K110" s="223"/>
      <c r="L110" s="223"/>
      <c r="M110" s="224"/>
    </row>
    <row r="111" spans="1:13" s="80" customFormat="1" ht="30" customHeight="1" x14ac:dyDescent="0.25">
      <c r="A111" s="47">
        <v>2</v>
      </c>
      <c r="B111" s="222" t="s">
        <v>320</v>
      </c>
      <c r="C111" s="223"/>
      <c r="D111" s="223"/>
      <c r="E111" s="223"/>
      <c r="F111" s="223"/>
      <c r="G111" s="223"/>
      <c r="H111" s="223"/>
      <c r="I111" s="223"/>
      <c r="J111" s="223"/>
      <c r="K111" s="223"/>
      <c r="L111" s="223"/>
      <c r="M111" s="224"/>
    </row>
    <row r="112" spans="1:13" s="80" customFormat="1" ht="27.75" customHeight="1" x14ac:dyDescent="0.25">
      <c r="A112" s="47">
        <v>3</v>
      </c>
      <c r="B112" s="240" t="s">
        <v>321</v>
      </c>
      <c r="C112" s="241"/>
      <c r="D112" s="241"/>
      <c r="E112" s="241"/>
      <c r="F112" s="241"/>
      <c r="G112" s="241"/>
      <c r="H112" s="241"/>
      <c r="I112" s="241"/>
      <c r="J112" s="241"/>
      <c r="K112" s="241"/>
      <c r="L112" s="241"/>
      <c r="M112" s="241"/>
    </row>
    <row r="113" spans="1:13" s="80" customFormat="1" ht="27" customHeight="1" x14ac:dyDescent="0.25">
      <c r="A113" s="47">
        <v>4</v>
      </c>
      <c r="B113" s="240" t="s">
        <v>322</v>
      </c>
      <c r="C113" s="241"/>
      <c r="D113" s="241"/>
      <c r="E113" s="241"/>
      <c r="F113" s="241"/>
      <c r="G113" s="241"/>
      <c r="H113" s="241"/>
      <c r="I113" s="241"/>
      <c r="J113" s="241"/>
      <c r="K113" s="241"/>
      <c r="L113" s="241"/>
      <c r="M113" s="241"/>
    </row>
    <row r="114" spans="1:13" s="80" customFormat="1" ht="15.75" thickBot="1" x14ac:dyDescent="0.3">
      <c r="A114" s="47">
        <v>5</v>
      </c>
      <c r="B114" s="222" t="s">
        <v>323</v>
      </c>
      <c r="C114" s="223"/>
      <c r="D114" s="223"/>
      <c r="E114" s="223"/>
      <c r="F114" s="223"/>
      <c r="G114" s="223"/>
      <c r="H114" s="223"/>
      <c r="I114" s="223"/>
      <c r="J114" s="223"/>
      <c r="K114" s="223"/>
      <c r="L114" s="223"/>
      <c r="M114" s="224"/>
    </row>
    <row r="115" spans="1:13" s="80" customFormat="1" ht="4.5" customHeight="1" x14ac:dyDescent="0.25">
      <c r="A115" s="225"/>
      <c r="B115" s="232"/>
      <c r="C115" s="232"/>
      <c r="D115" s="232"/>
      <c r="E115" s="232"/>
      <c r="F115" s="232"/>
      <c r="G115" s="232"/>
      <c r="H115" s="232"/>
      <c r="I115" s="232"/>
      <c r="J115" s="232"/>
      <c r="K115" s="232"/>
      <c r="L115" s="232"/>
      <c r="M115" s="165"/>
    </row>
    <row r="116" spans="1:13" s="80" customFormat="1" ht="18.75" customHeight="1" x14ac:dyDescent="0.25">
      <c r="A116" s="35"/>
      <c r="B116" s="242" t="s">
        <v>35</v>
      </c>
      <c r="C116" s="243"/>
      <c r="D116" s="243"/>
      <c r="E116" s="243"/>
      <c r="F116" s="243"/>
      <c r="G116" s="243"/>
      <c r="H116" s="243"/>
      <c r="I116" s="243"/>
      <c r="J116" s="243"/>
      <c r="K116" s="243"/>
      <c r="L116" s="244"/>
      <c r="M116" s="38"/>
    </row>
    <row r="117" spans="1:13" s="80" customFormat="1" x14ac:dyDescent="0.2">
      <c r="A117" s="245" t="s">
        <v>319</v>
      </c>
      <c r="B117" s="246"/>
      <c r="C117" s="246"/>
      <c r="D117" s="246"/>
      <c r="E117" s="246"/>
      <c r="F117" s="246"/>
      <c r="G117" s="246"/>
      <c r="H117" s="246"/>
      <c r="I117" s="246"/>
      <c r="J117" s="246"/>
      <c r="K117" s="246"/>
      <c r="L117" s="246"/>
      <c r="M117" s="247"/>
    </row>
    <row r="118" spans="1:13" s="80" customFormat="1" ht="6.75" customHeight="1" x14ac:dyDescent="0.25">
      <c r="A118" s="278"/>
      <c r="B118" s="278"/>
      <c r="C118" s="278"/>
      <c r="D118" s="278"/>
      <c r="E118" s="278"/>
      <c r="F118" s="278"/>
      <c r="G118" s="278"/>
      <c r="H118" s="278"/>
      <c r="I118" s="278"/>
      <c r="J118" s="278"/>
      <c r="K118" s="278"/>
      <c r="L118" s="278"/>
      <c r="M118" s="165"/>
    </row>
    <row r="119" spans="1:13" s="80" customFormat="1" ht="17.25" customHeight="1" x14ac:dyDescent="0.25">
      <c r="A119" s="167" t="s">
        <v>2</v>
      </c>
      <c r="B119" s="226" t="s">
        <v>84</v>
      </c>
      <c r="C119" s="227"/>
      <c r="D119" s="227"/>
      <c r="E119" s="227"/>
      <c r="F119" s="227"/>
      <c r="G119" s="227"/>
      <c r="H119" s="227"/>
      <c r="I119" s="227"/>
      <c r="J119" s="227"/>
      <c r="K119" s="228"/>
      <c r="L119" s="229" t="s">
        <v>31</v>
      </c>
      <c r="M119" s="230"/>
    </row>
    <row r="120" spans="1:13" s="80" customFormat="1" ht="15" customHeight="1" x14ac:dyDescent="0.25">
      <c r="A120" s="49">
        <v>1</v>
      </c>
      <c r="B120" s="279" t="s">
        <v>192</v>
      </c>
      <c r="C120" s="280"/>
      <c r="D120" s="280"/>
      <c r="E120" s="280"/>
      <c r="F120" s="280"/>
      <c r="G120" s="280"/>
      <c r="H120" s="280"/>
      <c r="I120" s="280"/>
      <c r="J120" s="280"/>
      <c r="K120" s="281"/>
      <c r="L120" s="215"/>
      <c r="M120" s="216"/>
    </row>
    <row r="121" spans="1:13" s="80" customFormat="1" ht="15.75" thickBot="1" x14ac:dyDescent="0.3">
      <c r="A121" s="235"/>
      <c r="B121" s="235"/>
      <c r="C121" s="235"/>
      <c r="D121" s="235"/>
      <c r="E121" s="235"/>
      <c r="F121" s="235"/>
      <c r="G121" s="235"/>
      <c r="H121" s="235"/>
      <c r="I121" s="235"/>
      <c r="J121" s="235"/>
      <c r="K121" s="235"/>
      <c r="L121" s="225"/>
      <c r="M121" s="165"/>
    </row>
    <row r="122" spans="1:13" s="80" customFormat="1" ht="25.5" thickBot="1" x14ac:dyDescent="0.3">
      <c r="A122" s="98"/>
      <c r="B122" s="43" t="s">
        <v>28</v>
      </c>
      <c r="C122" s="236">
        <f>A11</f>
        <v>36</v>
      </c>
      <c r="D122" s="237"/>
      <c r="E122" s="217" t="str">
        <f>B11</f>
        <v>ПЕРЕПРАВА ПО БРЕВНУ</v>
      </c>
      <c r="F122" s="238"/>
      <c r="G122" s="238"/>
      <c r="H122" s="238"/>
      <c r="I122" s="238"/>
      <c r="J122" s="238"/>
      <c r="K122" s="238"/>
      <c r="L122" s="239"/>
      <c r="M122" s="99"/>
    </row>
    <row r="123" spans="1:13" s="80" customFormat="1" ht="4.5" customHeight="1" x14ac:dyDescent="0.25">
      <c r="A123" s="225"/>
      <c r="B123" s="232"/>
      <c r="C123" s="232"/>
      <c r="D123" s="232"/>
      <c r="E123" s="232"/>
      <c r="F123" s="232"/>
      <c r="G123" s="232"/>
      <c r="H123" s="232"/>
      <c r="I123" s="232"/>
      <c r="J123" s="232"/>
      <c r="K123" s="232"/>
      <c r="L123" s="232"/>
      <c r="M123" s="165"/>
    </row>
    <row r="124" spans="1:13" s="80" customFormat="1" ht="18.75" customHeight="1" x14ac:dyDescent="0.25">
      <c r="A124" s="35"/>
      <c r="B124" s="242" t="s">
        <v>35</v>
      </c>
      <c r="C124" s="243"/>
      <c r="D124" s="243"/>
      <c r="E124" s="243"/>
      <c r="F124" s="243"/>
      <c r="G124" s="243"/>
      <c r="H124" s="243"/>
      <c r="I124" s="243"/>
      <c r="J124" s="243"/>
      <c r="K124" s="243"/>
      <c r="L124" s="244"/>
      <c r="M124" s="38"/>
    </row>
    <row r="125" spans="1:13" s="80" customFormat="1" ht="27.75" customHeight="1" x14ac:dyDescent="0.2">
      <c r="A125" s="245" t="s">
        <v>326</v>
      </c>
      <c r="B125" s="246"/>
      <c r="C125" s="246"/>
      <c r="D125" s="246"/>
      <c r="E125" s="246"/>
      <c r="F125" s="246"/>
      <c r="G125" s="246"/>
      <c r="H125" s="246"/>
      <c r="I125" s="246"/>
      <c r="J125" s="246"/>
      <c r="K125" s="246"/>
      <c r="L125" s="246"/>
      <c r="M125" s="247"/>
    </row>
    <row r="126" spans="1:13" s="80" customFormat="1" ht="4.5" customHeight="1" x14ac:dyDescent="0.25">
      <c r="A126" s="225"/>
      <c r="B126" s="225"/>
      <c r="C126" s="225"/>
      <c r="D126" s="225"/>
      <c r="E126" s="225"/>
      <c r="F126" s="225"/>
      <c r="G126" s="225"/>
      <c r="H126" s="225"/>
      <c r="I126" s="225"/>
      <c r="J126" s="225"/>
      <c r="K126" s="225"/>
      <c r="L126" s="225"/>
      <c r="M126" s="165"/>
    </row>
    <row r="127" spans="1:13" s="80" customFormat="1" ht="18" customHeight="1" x14ac:dyDescent="0.25">
      <c r="A127" s="167" t="s">
        <v>2</v>
      </c>
      <c r="B127" s="233" t="s">
        <v>156</v>
      </c>
      <c r="C127" s="233"/>
      <c r="D127" s="233"/>
      <c r="E127" s="233"/>
      <c r="F127" s="233"/>
      <c r="G127" s="233"/>
      <c r="H127" s="233"/>
      <c r="I127" s="233"/>
      <c r="J127" s="233"/>
      <c r="K127" s="234"/>
      <c r="L127" s="234"/>
      <c r="M127" s="166"/>
    </row>
    <row r="128" spans="1:13" s="80" customFormat="1" x14ac:dyDescent="0.25">
      <c r="A128" s="47">
        <v>1</v>
      </c>
      <c r="B128" s="240" t="s">
        <v>157</v>
      </c>
      <c r="C128" s="241"/>
      <c r="D128" s="241"/>
      <c r="E128" s="241"/>
      <c r="F128" s="241"/>
      <c r="G128" s="241"/>
      <c r="H128" s="241"/>
      <c r="I128" s="241"/>
      <c r="J128" s="241"/>
      <c r="K128" s="241"/>
      <c r="L128" s="241"/>
      <c r="M128" s="241"/>
    </row>
    <row r="129" spans="1:13" s="80" customFormat="1" ht="5.25" customHeight="1" x14ac:dyDescent="0.25">
      <c r="A129" s="235"/>
      <c r="B129" s="225"/>
      <c r="C129" s="225"/>
      <c r="D129" s="225"/>
      <c r="E129" s="225"/>
      <c r="F129" s="225"/>
      <c r="G129" s="225"/>
      <c r="H129" s="225"/>
      <c r="I129" s="225"/>
      <c r="J129" s="225"/>
      <c r="K129" s="225"/>
      <c r="L129" s="225"/>
      <c r="M129" s="165"/>
    </row>
    <row r="130" spans="1:13" s="80" customFormat="1" ht="18" customHeight="1" x14ac:dyDescent="0.25">
      <c r="A130" s="167" t="s">
        <v>2</v>
      </c>
      <c r="B130" s="233" t="s">
        <v>29</v>
      </c>
      <c r="C130" s="233"/>
      <c r="D130" s="233"/>
      <c r="E130" s="233"/>
      <c r="F130" s="233"/>
      <c r="G130" s="233"/>
      <c r="H130" s="233"/>
      <c r="I130" s="233"/>
      <c r="J130" s="233"/>
      <c r="K130" s="234"/>
      <c r="L130" s="234"/>
      <c r="M130" s="166"/>
    </row>
    <row r="131" spans="1:13" s="80" customFormat="1" x14ac:dyDescent="0.25">
      <c r="A131" s="47">
        <v>1</v>
      </c>
      <c r="B131" s="222" t="s">
        <v>190</v>
      </c>
      <c r="C131" s="223"/>
      <c r="D131" s="223"/>
      <c r="E131" s="223"/>
      <c r="F131" s="223"/>
      <c r="G131" s="223"/>
      <c r="H131" s="223"/>
      <c r="I131" s="223"/>
      <c r="J131" s="223"/>
      <c r="K131" s="223"/>
      <c r="L131" s="223"/>
      <c r="M131" s="224"/>
    </row>
    <row r="132" spans="1:13" s="80" customFormat="1" x14ac:dyDescent="0.25">
      <c r="A132" s="47">
        <v>2</v>
      </c>
      <c r="B132" s="240" t="s">
        <v>327</v>
      </c>
      <c r="C132" s="241"/>
      <c r="D132" s="241"/>
      <c r="E132" s="241"/>
      <c r="F132" s="241"/>
      <c r="G132" s="241"/>
      <c r="H132" s="241"/>
      <c r="I132" s="241"/>
      <c r="J132" s="241"/>
      <c r="K132" s="241"/>
      <c r="L132" s="241"/>
      <c r="M132" s="241"/>
    </row>
    <row r="133" spans="1:13" s="80" customFormat="1" ht="27" customHeight="1" x14ac:dyDescent="0.25">
      <c r="A133" s="47">
        <v>3</v>
      </c>
      <c r="B133" s="240" t="s">
        <v>328</v>
      </c>
      <c r="C133" s="241"/>
      <c r="D133" s="241"/>
      <c r="E133" s="241"/>
      <c r="F133" s="241"/>
      <c r="G133" s="241"/>
      <c r="H133" s="241"/>
      <c r="I133" s="241"/>
      <c r="J133" s="241"/>
      <c r="K133" s="241"/>
      <c r="L133" s="241"/>
      <c r="M133" s="241"/>
    </row>
    <row r="134" spans="1:13" s="80" customFormat="1" ht="27" customHeight="1" x14ac:dyDescent="0.25">
      <c r="A134" s="47">
        <v>4</v>
      </c>
      <c r="B134" s="240" t="s">
        <v>329</v>
      </c>
      <c r="C134" s="241"/>
      <c r="D134" s="241"/>
      <c r="E134" s="241"/>
      <c r="F134" s="241"/>
      <c r="G134" s="241"/>
      <c r="H134" s="241"/>
      <c r="I134" s="241"/>
      <c r="J134" s="241"/>
      <c r="K134" s="241"/>
      <c r="L134" s="241"/>
      <c r="M134" s="241"/>
    </row>
    <row r="135" spans="1:13" s="80" customFormat="1" x14ac:dyDescent="0.25">
      <c r="A135" s="47">
        <v>5</v>
      </c>
      <c r="B135" s="240" t="s">
        <v>330</v>
      </c>
      <c r="C135" s="241"/>
      <c r="D135" s="241"/>
      <c r="E135" s="241"/>
      <c r="F135" s="241"/>
      <c r="G135" s="241"/>
      <c r="H135" s="241"/>
      <c r="I135" s="241"/>
      <c r="J135" s="241"/>
      <c r="K135" s="241"/>
      <c r="L135" s="241"/>
      <c r="M135" s="241"/>
    </row>
    <row r="136" spans="1:13" s="80" customFormat="1" ht="6.75" customHeight="1" x14ac:dyDescent="0.25">
      <c r="A136" s="278"/>
      <c r="B136" s="278"/>
      <c r="C136" s="278"/>
      <c r="D136" s="278"/>
      <c r="E136" s="278"/>
      <c r="F136" s="278"/>
      <c r="G136" s="278"/>
      <c r="H136" s="278"/>
      <c r="I136" s="278"/>
      <c r="J136" s="278"/>
      <c r="K136" s="278"/>
      <c r="L136" s="278"/>
      <c r="M136" s="165"/>
    </row>
    <row r="137" spans="1:13" s="80" customFormat="1" ht="17.25" customHeight="1" x14ac:dyDescent="0.25">
      <c r="A137" s="167" t="s">
        <v>2</v>
      </c>
      <c r="B137" s="226" t="s">
        <v>84</v>
      </c>
      <c r="C137" s="227"/>
      <c r="D137" s="227"/>
      <c r="E137" s="227"/>
      <c r="F137" s="227"/>
      <c r="G137" s="227"/>
      <c r="H137" s="227"/>
      <c r="I137" s="227"/>
      <c r="J137" s="227"/>
      <c r="K137" s="228"/>
      <c r="L137" s="229" t="s">
        <v>31</v>
      </c>
      <c r="M137" s="230"/>
    </row>
    <row r="138" spans="1:13" s="80" customFormat="1" ht="15" customHeight="1" x14ac:dyDescent="0.25">
      <c r="A138" s="49">
        <v>1</v>
      </c>
      <c r="B138" s="279" t="s">
        <v>192</v>
      </c>
      <c r="C138" s="280"/>
      <c r="D138" s="280"/>
      <c r="E138" s="280"/>
      <c r="F138" s="280"/>
      <c r="G138" s="280"/>
      <c r="H138" s="280"/>
      <c r="I138" s="280"/>
      <c r="J138" s="280"/>
      <c r="K138" s="281"/>
      <c r="L138" s="215"/>
      <c r="M138" s="216"/>
    </row>
    <row r="139" spans="1:13" s="80" customFormat="1" ht="17.25" customHeight="1" x14ac:dyDescent="0.25">
      <c r="A139" s="49">
        <v>2</v>
      </c>
      <c r="B139" s="222" t="s">
        <v>193</v>
      </c>
      <c r="C139" s="223"/>
      <c r="D139" s="223"/>
      <c r="E139" s="223"/>
      <c r="F139" s="223"/>
      <c r="G139" s="223"/>
      <c r="H139" s="223"/>
      <c r="I139" s="223"/>
      <c r="J139" s="223"/>
      <c r="K139" s="224"/>
      <c r="L139" s="290">
        <v>5</v>
      </c>
      <c r="M139" s="291"/>
    </row>
    <row r="140" spans="1:13" s="80" customFormat="1" ht="15.75" thickBot="1" x14ac:dyDescent="0.3">
      <c r="A140" s="235"/>
      <c r="B140" s="235"/>
      <c r="C140" s="235"/>
      <c r="D140" s="235"/>
      <c r="E140" s="235"/>
      <c r="F140" s="235"/>
      <c r="G140" s="235"/>
      <c r="H140" s="235"/>
      <c r="I140" s="235"/>
      <c r="J140" s="235"/>
      <c r="K140" s="235"/>
      <c r="L140" s="225"/>
      <c r="M140" s="165"/>
    </row>
    <row r="141" spans="1:13" s="80" customFormat="1" ht="25.5" thickBot="1" x14ac:dyDescent="0.3">
      <c r="A141" s="98"/>
      <c r="B141" s="43" t="s">
        <v>28</v>
      </c>
      <c r="C141" s="236">
        <f>A12</f>
        <v>37</v>
      </c>
      <c r="D141" s="237"/>
      <c r="E141" s="217" t="str">
        <f>B12</f>
        <v>НАКЛОНКА</v>
      </c>
      <c r="F141" s="238"/>
      <c r="G141" s="238"/>
      <c r="H141" s="238"/>
      <c r="I141" s="238"/>
      <c r="J141" s="238"/>
      <c r="K141" s="238"/>
      <c r="L141" s="239"/>
      <c r="M141" s="99"/>
    </row>
    <row r="142" spans="1:13" s="80" customFormat="1" ht="6.75" customHeight="1" x14ac:dyDescent="0.25">
      <c r="A142" s="225"/>
      <c r="B142" s="225"/>
      <c r="C142" s="225"/>
      <c r="D142" s="225"/>
      <c r="E142" s="225"/>
      <c r="F142" s="225"/>
      <c r="G142" s="225"/>
      <c r="H142" s="225"/>
      <c r="I142" s="225"/>
      <c r="J142" s="225"/>
      <c r="K142" s="225"/>
      <c r="L142" s="225"/>
      <c r="M142" s="165"/>
    </row>
    <row r="143" spans="1:13" s="80" customFormat="1" ht="19.5" x14ac:dyDescent="0.25">
      <c r="A143" s="35"/>
      <c r="B143" s="242" t="s">
        <v>35</v>
      </c>
      <c r="C143" s="243"/>
      <c r="D143" s="243"/>
      <c r="E143" s="243"/>
      <c r="F143" s="243"/>
      <c r="G143" s="243"/>
      <c r="H143" s="243"/>
      <c r="I143" s="243"/>
      <c r="J143" s="243"/>
      <c r="K143" s="243"/>
      <c r="L143" s="244"/>
      <c r="M143" s="38"/>
    </row>
    <row r="144" spans="1:13" s="80" customFormat="1" ht="30" customHeight="1" x14ac:dyDescent="0.25">
      <c r="A144" s="210" t="s">
        <v>337</v>
      </c>
      <c r="B144" s="211"/>
      <c r="C144" s="211"/>
      <c r="D144" s="211"/>
      <c r="E144" s="211"/>
      <c r="F144" s="211"/>
      <c r="G144" s="211"/>
      <c r="H144" s="211"/>
      <c r="I144" s="211"/>
      <c r="J144" s="211"/>
      <c r="K144" s="211"/>
      <c r="L144" s="211"/>
      <c r="M144" s="211"/>
    </row>
    <row r="145" spans="1:13" s="80" customFormat="1" ht="4.5" customHeight="1" x14ac:dyDescent="0.25">
      <c r="A145" s="225"/>
      <c r="B145" s="225"/>
      <c r="C145" s="225"/>
      <c r="D145" s="225"/>
      <c r="E145" s="225"/>
      <c r="F145" s="225"/>
      <c r="G145" s="225"/>
      <c r="H145" s="225"/>
      <c r="I145" s="225"/>
      <c r="J145" s="225"/>
      <c r="K145" s="225"/>
      <c r="L145" s="225"/>
      <c r="M145" s="165"/>
    </row>
    <row r="146" spans="1:13" s="80" customFormat="1" ht="18" customHeight="1" x14ac:dyDescent="0.25">
      <c r="A146" s="167" t="s">
        <v>2</v>
      </c>
      <c r="B146" s="233" t="s">
        <v>156</v>
      </c>
      <c r="C146" s="233"/>
      <c r="D146" s="233"/>
      <c r="E146" s="233"/>
      <c r="F146" s="233"/>
      <c r="G146" s="233"/>
      <c r="H146" s="233"/>
      <c r="I146" s="233"/>
      <c r="J146" s="233"/>
      <c r="K146" s="234"/>
      <c r="L146" s="234"/>
      <c r="M146" s="166"/>
    </row>
    <row r="147" spans="1:13" s="80" customFormat="1" x14ac:dyDescent="0.25">
      <c r="A147" s="47">
        <v>1</v>
      </c>
      <c r="B147" s="240" t="s">
        <v>189</v>
      </c>
      <c r="C147" s="241"/>
      <c r="D147" s="241"/>
      <c r="E147" s="241"/>
      <c r="F147" s="241"/>
      <c r="G147" s="241"/>
      <c r="H147" s="241"/>
      <c r="I147" s="241"/>
      <c r="J147" s="241"/>
      <c r="K147" s="241"/>
      <c r="L147" s="241"/>
      <c r="M147" s="241"/>
    </row>
    <row r="148" spans="1:13" s="80" customFormat="1" ht="4.5" customHeight="1" x14ac:dyDescent="0.25">
      <c r="A148" s="225"/>
      <c r="B148" s="225"/>
      <c r="C148" s="225"/>
      <c r="D148" s="225"/>
      <c r="E148" s="225"/>
      <c r="F148" s="225"/>
      <c r="G148" s="225"/>
      <c r="H148" s="225"/>
      <c r="I148" s="225"/>
      <c r="J148" s="225"/>
      <c r="K148" s="225"/>
      <c r="L148" s="225"/>
      <c r="M148" s="165"/>
    </row>
    <row r="149" spans="1:13" s="80" customFormat="1" ht="18" customHeight="1" x14ac:dyDescent="0.25">
      <c r="A149" s="167" t="s">
        <v>2</v>
      </c>
      <c r="B149" s="233" t="s">
        <v>29</v>
      </c>
      <c r="C149" s="233"/>
      <c r="D149" s="233"/>
      <c r="E149" s="233"/>
      <c r="F149" s="233"/>
      <c r="G149" s="233"/>
      <c r="H149" s="233"/>
      <c r="I149" s="233"/>
      <c r="J149" s="233"/>
      <c r="K149" s="234"/>
      <c r="L149" s="234"/>
      <c r="M149" s="166"/>
    </row>
    <row r="150" spans="1:13" s="80" customFormat="1" x14ac:dyDescent="0.25">
      <c r="A150" s="47">
        <v>1</v>
      </c>
      <c r="B150" s="222" t="s">
        <v>190</v>
      </c>
      <c r="C150" s="223"/>
      <c r="D150" s="223"/>
      <c r="E150" s="223"/>
      <c r="F150" s="223"/>
      <c r="G150" s="223"/>
      <c r="H150" s="223"/>
      <c r="I150" s="223"/>
      <c r="J150" s="223"/>
      <c r="K150" s="223"/>
      <c r="L150" s="223"/>
      <c r="M150" s="224"/>
    </row>
    <row r="151" spans="1:13" s="80" customFormat="1" x14ac:dyDescent="0.25">
      <c r="A151" s="47">
        <v>2</v>
      </c>
      <c r="B151" s="222" t="s">
        <v>338</v>
      </c>
      <c r="C151" s="223"/>
      <c r="D151" s="223"/>
      <c r="E151" s="223"/>
      <c r="F151" s="223"/>
      <c r="G151" s="223"/>
      <c r="H151" s="223"/>
      <c r="I151" s="223"/>
      <c r="J151" s="223"/>
      <c r="K151" s="223"/>
      <c r="L151" s="223"/>
      <c r="M151" s="224"/>
    </row>
    <row r="152" spans="1:13" s="80" customFormat="1" x14ac:dyDescent="0.25">
      <c r="A152" s="47">
        <v>3</v>
      </c>
      <c r="B152" s="222" t="s">
        <v>339</v>
      </c>
      <c r="C152" s="223"/>
      <c r="D152" s="223"/>
      <c r="E152" s="223"/>
      <c r="F152" s="223"/>
      <c r="G152" s="223"/>
      <c r="H152" s="223"/>
      <c r="I152" s="223"/>
      <c r="J152" s="223"/>
      <c r="K152" s="223"/>
      <c r="L152" s="223"/>
      <c r="M152" s="224"/>
    </row>
    <row r="153" spans="1:13" s="80" customFormat="1" x14ac:dyDescent="0.25">
      <c r="A153" s="47">
        <v>4</v>
      </c>
      <c r="B153" s="222" t="s">
        <v>340</v>
      </c>
      <c r="C153" s="223"/>
      <c r="D153" s="223"/>
      <c r="E153" s="223"/>
      <c r="F153" s="223"/>
      <c r="G153" s="223"/>
      <c r="H153" s="223"/>
      <c r="I153" s="223"/>
      <c r="J153" s="223"/>
      <c r="K153" s="223"/>
      <c r="L153" s="223"/>
      <c r="M153" s="224"/>
    </row>
    <row r="154" spans="1:13" s="80" customFormat="1" ht="6.75" customHeight="1" x14ac:dyDescent="0.25">
      <c r="A154" s="225"/>
      <c r="B154" s="225"/>
      <c r="C154" s="225"/>
      <c r="D154" s="225"/>
      <c r="E154" s="225"/>
      <c r="F154" s="225"/>
      <c r="G154" s="225"/>
      <c r="H154" s="225"/>
      <c r="I154" s="225"/>
      <c r="J154" s="225"/>
      <c r="K154" s="225"/>
      <c r="L154" s="225"/>
      <c r="M154" s="165"/>
    </row>
    <row r="155" spans="1:13" s="80" customFormat="1" ht="17.25" customHeight="1" x14ac:dyDescent="0.25">
      <c r="A155" s="167" t="s">
        <v>2</v>
      </c>
      <c r="B155" s="226" t="s">
        <v>84</v>
      </c>
      <c r="C155" s="227"/>
      <c r="D155" s="227"/>
      <c r="E155" s="227"/>
      <c r="F155" s="227"/>
      <c r="G155" s="227"/>
      <c r="H155" s="227"/>
      <c r="I155" s="227"/>
      <c r="J155" s="227"/>
      <c r="K155" s="228"/>
      <c r="L155" s="229" t="s">
        <v>31</v>
      </c>
      <c r="M155" s="230"/>
    </row>
    <row r="156" spans="1:13" s="80" customFormat="1" ht="17.25" customHeight="1" x14ac:dyDescent="0.25">
      <c r="A156" s="49">
        <v>1</v>
      </c>
      <c r="B156" s="279" t="s">
        <v>192</v>
      </c>
      <c r="C156" s="280"/>
      <c r="D156" s="280"/>
      <c r="E156" s="280"/>
      <c r="F156" s="280"/>
      <c r="G156" s="280"/>
      <c r="H156" s="280"/>
      <c r="I156" s="280"/>
      <c r="J156" s="280"/>
      <c r="K156" s="281"/>
      <c r="L156" s="215"/>
      <c r="M156" s="216"/>
    </row>
    <row r="157" spans="1:13" s="80" customFormat="1" ht="17.25" customHeight="1" x14ac:dyDescent="0.25">
      <c r="A157" s="49">
        <v>2</v>
      </c>
      <c r="B157" s="222" t="s">
        <v>193</v>
      </c>
      <c r="C157" s="223"/>
      <c r="D157" s="223"/>
      <c r="E157" s="223"/>
      <c r="F157" s="223"/>
      <c r="G157" s="223"/>
      <c r="H157" s="223"/>
      <c r="I157" s="223"/>
      <c r="J157" s="223"/>
      <c r="K157" s="224"/>
      <c r="L157" s="290">
        <v>5</v>
      </c>
      <c r="M157" s="291"/>
    </row>
    <row r="158" spans="1:13" s="80" customFormat="1" ht="15.75" thickBot="1" x14ac:dyDescent="0.3">
      <c r="A158" s="225"/>
      <c r="B158" s="225"/>
      <c r="C158" s="225"/>
      <c r="D158" s="225"/>
      <c r="E158" s="225"/>
      <c r="F158" s="225"/>
      <c r="G158" s="225"/>
      <c r="H158" s="225"/>
      <c r="I158" s="225"/>
      <c r="J158" s="225"/>
      <c r="K158" s="225"/>
      <c r="L158" s="225"/>
      <c r="M158" s="181"/>
    </row>
    <row r="159" spans="1:13" s="80" customFormat="1" ht="25.5" thickBot="1" x14ac:dyDescent="0.3">
      <c r="A159" s="98"/>
      <c r="B159" s="43" t="s">
        <v>28</v>
      </c>
      <c r="C159" s="236">
        <f>A13</f>
        <v>38</v>
      </c>
      <c r="D159" s="237"/>
      <c r="E159" s="217" t="str">
        <f>B13</f>
        <v>ЭКОЛОГ</v>
      </c>
      <c r="F159" s="238"/>
      <c r="G159" s="238"/>
      <c r="H159" s="238"/>
      <c r="I159" s="238"/>
      <c r="J159" s="238"/>
      <c r="K159" s="238"/>
      <c r="L159" s="239"/>
      <c r="M159" s="99"/>
    </row>
    <row r="160" spans="1:13" s="80" customFormat="1" ht="4.5" customHeight="1" x14ac:dyDescent="0.25">
      <c r="A160" s="225"/>
      <c r="B160" s="232"/>
      <c r="C160" s="232"/>
      <c r="D160" s="232"/>
      <c r="E160" s="232"/>
      <c r="F160" s="232"/>
      <c r="G160" s="232"/>
      <c r="H160" s="232"/>
      <c r="I160" s="232"/>
      <c r="J160" s="232"/>
      <c r="K160" s="232"/>
      <c r="L160" s="232"/>
      <c r="M160" s="181"/>
    </row>
    <row r="161" spans="1:13" s="80" customFormat="1" ht="18.75" customHeight="1" x14ac:dyDescent="0.25">
      <c r="A161" s="35"/>
      <c r="B161" s="242" t="s">
        <v>35</v>
      </c>
      <c r="C161" s="243"/>
      <c r="D161" s="243"/>
      <c r="E161" s="243"/>
      <c r="F161" s="243"/>
      <c r="G161" s="243"/>
      <c r="H161" s="243"/>
      <c r="I161" s="243"/>
      <c r="J161" s="243"/>
      <c r="K161" s="243"/>
      <c r="L161" s="244"/>
      <c r="M161" s="38"/>
    </row>
    <row r="162" spans="1:13" s="80" customFormat="1" ht="28.5" customHeight="1" x14ac:dyDescent="0.2">
      <c r="A162" s="245" t="s">
        <v>381</v>
      </c>
      <c r="B162" s="246"/>
      <c r="C162" s="246"/>
      <c r="D162" s="246"/>
      <c r="E162" s="246"/>
      <c r="F162" s="246"/>
      <c r="G162" s="246"/>
      <c r="H162" s="246"/>
      <c r="I162" s="246"/>
      <c r="J162" s="246"/>
      <c r="K162" s="246"/>
      <c r="L162" s="246"/>
      <c r="M162" s="247"/>
    </row>
    <row r="163" spans="1:13" s="80" customFormat="1" ht="4.5" customHeight="1" x14ac:dyDescent="0.25">
      <c r="A163" s="225"/>
      <c r="B163" s="225"/>
      <c r="C163" s="225"/>
      <c r="D163" s="225"/>
      <c r="E163" s="225"/>
      <c r="F163" s="225"/>
      <c r="G163" s="225"/>
      <c r="H163" s="225"/>
      <c r="I163" s="225"/>
      <c r="J163" s="225"/>
      <c r="K163" s="225"/>
      <c r="L163" s="225"/>
      <c r="M163" s="181"/>
    </row>
    <row r="164" spans="1:13" s="80" customFormat="1" ht="18" customHeight="1" x14ac:dyDescent="0.25">
      <c r="A164" s="183" t="s">
        <v>2</v>
      </c>
      <c r="B164" s="233" t="s">
        <v>29</v>
      </c>
      <c r="C164" s="233"/>
      <c r="D164" s="233"/>
      <c r="E164" s="233"/>
      <c r="F164" s="233"/>
      <c r="G164" s="233"/>
      <c r="H164" s="233"/>
      <c r="I164" s="233"/>
      <c r="J164" s="233"/>
      <c r="K164" s="234"/>
      <c r="L164" s="234"/>
      <c r="M164" s="182"/>
    </row>
    <row r="165" spans="1:13" s="80" customFormat="1" ht="15" customHeight="1" x14ac:dyDescent="0.25">
      <c r="A165" s="47">
        <v>1</v>
      </c>
      <c r="B165" s="222" t="s">
        <v>190</v>
      </c>
      <c r="C165" s="223"/>
      <c r="D165" s="223"/>
      <c r="E165" s="223"/>
      <c r="F165" s="223"/>
      <c r="G165" s="223"/>
      <c r="H165" s="223"/>
      <c r="I165" s="223"/>
      <c r="J165" s="223"/>
      <c r="K165" s="223"/>
      <c r="L165" s="223"/>
      <c r="M165" s="224"/>
    </row>
    <row r="166" spans="1:13" s="80" customFormat="1" ht="18" customHeight="1" x14ac:dyDescent="0.25">
      <c r="A166" s="47">
        <v>2</v>
      </c>
      <c r="B166" s="222" t="s">
        <v>382</v>
      </c>
      <c r="C166" s="223"/>
      <c r="D166" s="223"/>
      <c r="E166" s="223"/>
      <c r="F166" s="223"/>
      <c r="G166" s="223"/>
      <c r="H166" s="223"/>
      <c r="I166" s="223"/>
      <c r="J166" s="223"/>
      <c r="K166" s="223"/>
      <c r="L166" s="223"/>
      <c r="M166" s="224"/>
    </row>
    <row r="167" spans="1:13" s="80" customFormat="1" ht="18" customHeight="1" x14ac:dyDescent="0.25">
      <c r="A167" s="47">
        <v>3</v>
      </c>
      <c r="B167" s="222" t="s">
        <v>383</v>
      </c>
      <c r="C167" s="223"/>
      <c r="D167" s="223"/>
      <c r="E167" s="223"/>
      <c r="F167" s="223"/>
      <c r="G167" s="223"/>
      <c r="H167" s="223"/>
      <c r="I167" s="223"/>
      <c r="J167" s="223"/>
      <c r="K167" s="223"/>
      <c r="L167" s="223"/>
      <c r="M167" s="224"/>
    </row>
    <row r="168" spans="1:13" s="80" customFormat="1" ht="18" customHeight="1" x14ac:dyDescent="0.25">
      <c r="A168" s="47">
        <v>4</v>
      </c>
      <c r="B168" s="222" t="s">
        <v>384</v>
      </c>
      <c r="C168" s="223"/>
      <c r="D168" s="223"/>
      <c r="E168" s="223"/>
      <c r="F168" s="223"/>
      <c r="G168" s="223"/>
      <c r="H168" s="223"/>
      <c r="I168" s="223"/>
      <c r="J168" s="223"/>
      <c r="K168" s="223"/>
      <c r="L168" s="223"/>
      <c r="M168" s="224"/>
    </row>
    <row r="169" spans="1:13" s="80" customFormat="1" ht="18" customHeight="1" x14ac:dyDescent="0.25">
      <c r="A169" s="47">
        <v>5</v>
      </c>
      <c r="B169" s="222" t="s">
        <v>385</v>
      </c>
      <c r="C169" s="223"/>
      <c r="D169" s="223"/>
      <c r="E169" s="223"/>
      <c r="F169" s="223"/>
      <c r="G169" s="223"/>
      <c r="H169" s="223"/>
      <c r="I169" s="223"/>
      <c r="J169" s="223"/>
      <c r="K169" s="223"/>
      <c r="L169" s="223"/>
      <c r="M169" s="224"/>
    </row>
    <row r="170" spans="1:13" s="80" customFormat="1" ht="6.75" customHeight="1" x14ac:dyDescent="0.25">
      <c r="A170" s="225"/>
      <c r="B170" s="225"/>
      <c r="C170" s="225"/>
      <c r="D170" s="225"/>
      <c r="E170" s="225"/>
      <c r="F170" s="225"/>
      <c r="G170" s="225"/>
      <c r="H170" s="225"/>
      <c r="I170" s="225"/>
      <c r="J170" s="225"/>
      <c r="K170" s="225"/>
      <c r="L170" s="225"/>
      <c r="M170" s="181"/>
    </row>
    <row r="171" spans="1:13" s="80" customFormat="1" ht="17.25" customHeight="1" x14ac:dyDescent="0.25">
      <c r="A171" s="183" t="s">
        <v>2</v>
      </c>
      <c r="B171" s="226" t="s">
        <v>84</v>
      </c>
      <c r="C171" s="227"/>
      <c r="D171" s="227"/>
      <c r="E171" s="227"/>
      <c r="F171" s="227"/>
      <c r="G171" s="227"/>
      <c r="H171" s="227"/>
      <c r="I171" s="227"/>
      <c r="J171" s="227"/>
      <c r="K171" s="228"/>
      <c r="L171" s="229" t="s">
        <v>31</v>
      </c>
      <c r="M171" s="230"/>
    </row>
    <row r="172" spans="1:13" s="80" customFormat="1" ht="17.25" customHeight="1" x14ac:dyDescent="0.25">
      <c r="A172" s="49">
        <v>1</v>
      </c>
      <c r="B172" s="279" t="s">
        <v>192</v>
      </c>
      <c r="C172" s="280"/>
      <c r="D172" s="280"/>
      <c r="E172" s="280"/>
      <c r="F172" s="280"/>
      <c r="G172" s="280"/>
      <c r="H172" s="280"/>
      <c r="I172" s="280"/>
      <c r="J172" s="280"/>
      <c r="K172" s="281"/>
      <c r="L172" s="215"/>
      <c r="M172" s="216"/>
    </row>
    <row r="173" spans="1:13" s="80" customFormat="1" ht="17.25" customHeight="1" x14ac:dyDescent="0.25">
      <c r="A173" s="49">
        <v>2</v>
      </c>
      <c r="B173" s="212" t="s">
        <v>386</v>
      </c>
      <c r="C173" s="213"/>
      <c r="D173" s="213"/>
      <c r="E173" s="213"/>
      <c r="F173" s="213"/>
      <c r="G173" s="213"/>
      <c r="H173" s="213"/>
      <c r="I173" s="213"/>
      <c r="J173" s="213"/>
      <c r="K173" s="214"/>
      <c r="L173" s="215">
        <v>20</v>
      </c>
      <c r="M173" s="216"/>
    </row>
    <row r="174" spans="1:13" s="80" customFormat="1" ht="15.75" thickBot="1" x14ac:dyDescent="0.3">
      <c r="A174" s="225"/>
      <c r="B174" s="225"/>
      <c r="C174" s="225"/>
      <c r="D174" s="225"/>
      <c r="E174" s="225"/>
      <c r="F174" s="225"/>
      <c r="G174" s="225"/>
      <c r="H174" s="225"/>
      <c r="I174" s="225"/>
      <c r="J174" s="225"/>
      <c r="K174" s="225"/>
      <c r="L174" s="225"/>
      <c r="M174" s="181"/>
    </row>
    <row r="175" spans="1:13" s="80" customFormat="1" ht="25.5" thickBot="1" x14ac:dyDescent="0.3">
      <c r="A175" s="98"/>
      <c r="B175" s="43" t="s">
        <v>28</v>
      </c>
      <c r="C175" s="236">
        <f>A14</f>
        <v>39</v>
      </c>
      <c r="D175" s="237"/>
      <c r="E175" s="217" t="str">
        <f>B14</f>
        <v>СОВЕЩАНИЕ-4</v>
      </c>
      <c r="F175" s="238"/>
      <c r="G175" s="238"/>
      <c r="H175" s="238"/>
      <c r="I175" s="238"/>
      <c r="J175" s="238"/>
      <c r="K175" s="238"/>
      <c r="L175" s="239"/>
      <c r="M175" s="99"/>
    </row>
    <row r="176" spans="1:13" s="80" customFormat="1" ht="4.5" customHeight="1" x14ac:dyDescent="0.25">
      <c r="A176" s="225"/>
      <c r="B176" s="232"/>
      <c r="C176" s="232"/>
      <c r="D176" s="232"/>
      <c r="E176" s="232"/>
      <c r="F176" s="232"/>
      <c r="G176" s="232"/>
      <c r="H176" s="232"/>
      <c r="I176" s="232"/>
      <c r="J176" s="232"/>
      <c r="K176" s="232"/>
      <c r="L176" s="232"/>
      <c r="M176" s="181"/>
    </row>
    <row r="177" spans="1:13" s="80" customFormat="1" ht="18" customHeight="1" x14ac:dyDescent="0.25">
      <c r="A177" s="183" t="s">
        <v>2</v>
      </c>
      <c r="B177" s="233" t="s">
        <v>29</v>
      </c>
      <c r="C177" s="233"/>
      <c r="D177" s="233"/>
      <c r="E177" s="233"/>
      <c r="F177" s="233"/>
      <c r="G177" s="233"/>
      <c r="H177" s="233"/>
      <c r="I177" s="233"/>
      <c r="J177" s="233"/>
      <c r="K177" s="234"/>
      <c r="L177" s="234"/>
      <c r="M177" s="182"/>
    </row>
    <row r="178" spans="1:13" s="80" customFormat="1" x14ac:dyDescent="0.25">
      <c r="A178" s="47">
        <v>1</v>
      </c>
      <c r="B178" s="222" t="s">
        <v>361</v>
      </c>
      <c r="C178" s="223"/>
      <c r="D178" s="223"/>
      <c r="E178" s="223"/>
      <c r="F178" s="223"/>
      <c r="G178" s="223"/>
      <c r="H178" s="223"/>
      <c r="I178" s="223"/>
      <c r="J178" s="223"/>
      <c r="K178" s="223"/>
      <c r="L178" s="223"/>
      <c r="M178" s="224"/>
    </row>
    <row r="179" spans="1:13" s="80" customFormat="1" x14ac:dyDescent="0.25">
      <c r="A179" s="47">
        <v>2</v>
      </c>
      <c r="B179" s="222" t="s">
        <v>140</v>
      </c>
      <c r="C179" s="223"/>
      <c r="D179" s="223"/>
      <c r="E179" s="223"/>
      <c r="F179" s="223"/>
      <c r="G179" s="223"/>
      <c r="H179" s="223"/>
      <c r="I179" s="223"/>
      <c r="J179" s="223"/>
      <c r="K179" s="223"/>
      <c r="L179" s="223"/>
      <c r="M179" s="224"/>
    </row>
    <row r="180" spans="1:13" s="80" customFormat="1" ht="6.75" customHeight="1" x14ac:dyDescent="0.25">
      <c r="A180" s="225"/>
      <c r="B180" s="225"/>
      <c r="C180" s="225"/>
      <c r="D180" s="225"/>
      <c r="E180" s="225"/>
      <c r="F180" s="225"/>
      <c r="G180" s="225"/>
      <c r="H180" s="225"/>
      <c r="I180" s="225"/>
      <c r="J180" s="225"/>
      <c r="K180" s="225"/>
      <c r="L180" s="225"/>
      <c r="M180" s="181"/>
    </row>
    <row r="181" spans="1:13" s="80" customFormat="1" ht="17.25" customHeight="1" x14ac:dyDescent="0.25">
      <c r="A181" s="183" t="s">
        <v>2</v>
      </c>
      <c r="B181" s="226" t="s">
        <v>84</v>
      </c>
      <c r="C181" s="227"/>
      <c r="D181" s="227"/>
      <c r="E181" s="227"/>
      <c r="F181" s="227"/>
      <c r="G181" s="227"/>
      <c r="H181" s="227"/>
      <c r="I181" s="227"/>
      <c r="J181" s="227"/>
      <c r="K181" s="228"/>
      <c r="L181" s="229" t="s">
        <v>31</v>
      </c>
      <c r="M181" s="230"/>
    </row>
    <row r="182" spans="1:13" s="80" customFormat="1" ht="17.25" customHeight="1" x14ac:dyDescent="0.25">
      <c r="A182" s="49">
        <v>1</v>
      </c>
      <c r="B182" s="212" t="s">
        <v>142</v>
      </c>
      <c r="C182" s="213"/>
      <c r="D182" s="213"/>
      <c r="E182" s="213"/>
      <c r="F182" s="213"/>
      <c r="G182" s="213"/>
      <c r="H182" s="213"/>
      <c r="I182" s="213"/>
      <c r="J182" s="213"/>
      <c r="K182" s="214"/>
      <c r="L182" s="215">
        <v>5</v>
      </c>
      <c r="M182" s="216"/>
    </row>
    <row r="183" spans="1:13" s="86" customFormat="1" x14ac:dyDescent="0.25">
      <c r="C183" s="169"/>
      <c r="L183" s="51"/>
    </row>
    <row r="184" spans="1:13" s="84" customFormat="1" x14ac:dyDescent="0.25">
      <c r="C184" s="134"/>
      <c r="L184" s="135"/>
    </row>
    <row r="185" spans="1:13" s="84" customFormat="1" x14ac:dyDescent="0.25">
      <c r="C185" s="134"/>
      <c r="L185" s="135"/>
    </row>
  </sheetData>
  <mergeCells count="234">
    <mergeCell ref="B171:K171"/>
    <mergeCell ref="L171:M171"/>
    <mergeCell ref="B172:K172"/>
    <mergeCell ref="L172:M172"/>
    <mergeCell ref="B173:K173"/>
    <mergeCell ref="L173:M173"/>
    <mergeCell ref="B168:M168"/>
    <mergeCell ref="B169:M169"/>
    <mergeCell ref="K14:L14"/>
    <mergeCell ref="B43:K43"/>
    <mergeCell ref="L43:M43"/>
    <mergeCell ref="B161:L161"/>
    <mergeCell ref="A162:M162"/>
    <mergeCell ref="A163:L163"/>
    <mergeCell ref="B164:J164"/>
    <mergeCell ref="K164:L164"/>
    <mergeCell ref="B165:M165"/>
    <mergeCell ref="B166:M166"/>
    <mergeCell ref="B167:M167"/>
    <mergeCell ref="A170:L170"/>
    <mergeCell ref="K13:L13"/>
    <mergeCell ref="A158:L158"/>
    <mergeCell ref="C159:D159"/>
    <mergeCell ref="E159:L159"/>
    <mergeCell ref="A160:L160"/>
    <mergeCell ref="A58:L58"/>
    <mergeCell ref="B59:K59"/>
    <mergeCell ref="L59:M59"/>
    <mergeCell ref="B60:K60"/>
    <mergeCell ref="L60:M60"/>
    <mergeCell ref="B51:M51"/>
    <mergeCell ref="A52:L52"/>
    <mergeCell ref="B53:J53"/>
    <mergeCell ref="K53:L53"/>
    <mergeCell ref="B54:M54"/>
    <mergeCell ref="B55:M55"/>
    <mergeCell ref="B56:M56"/>
    <mergeCell ref="B57:M57"/>
    <mergeCell ref="C45:D45"/>
    <mergeCell ref="E45:L45"/>
    <mergeCell ref="A46:L46"/>
    <mergeCell ref="B47:L47"/>
    <mergeCell ref="A48:M48"/>
    <mergeCell ref="A49:L49"/>
    <mergeCell ref="B50:J50"/>
    <mergeCell ref="K50:L50"/>
    <mergeCell ref="A25:L25"/>
    <mergeCell ref="A36:L36"/>
    <mergeCell ref="B37:L37"/>
    <mergeCell ref="B28:J28"/>
    <mergeCell ref="K28:L28"/>
    <mergeCell ref="B29:M29"/>
    <mergeCell ref="A30:L30"/>
    <mergeCell ref="B31:J31"/>
    <mergeCell ref="K31:L31"/>
    <mergeCell ref="C26:D26"/>
    <mergeCell ref="E26:L26"/>
    <mergeCell ref="A27:L27"/>
    <mergeCell ref="B42:K42"/>
    <mergeCell ref="L42:M42"/>
    <mergeCell ref="B34:M34"/>
    <mergeCell ref="B35:M35"/>
    <mergeCell ref="B41:K41"/>
    <mergeCell ref="L41:M41"/>
    <mergeCell ref="A39:L39"/>
    <mergeCell ref="B40:K40"/>
    <mergeCell ref="L40:M40"/>
    <mergeCell ref="A38:M38"/>
    <mergeCell ref="B33:M33"/>
    <mergeCell ref="B32:M32"/>
    <mergeCell ref="B182:K182"/>
    <mergeCell ref="L182:M182"/>
    <mergeCell ref="A174:L174"/>
    <mergeCell ref="C175:D175"/>
    <mergeCell ref="E175:L175"/>
    <mergeCell ref="A176:L176"/>
    <mergeCell ref="B177:J177"/>
    <mergeCell ref="K177:L177"/>
    <mergeCell ref="B178:M178"/>
    <mergeCell ref="B179:M179"/>
    <mergeCell ref="A180:L180"/>
    <mergeCell ref="B181:K181"/>
    <mergeCell ref="L181:M181"/>
    <mergeCell ref="A154:L154"/>
    <mergeCell ref="B155:K155"/>
    <mergeCell ref="L155:M155"/>
    <mergeCell ref="B156:K156"/>
    <mergeCell ref="L156:M156"/>
    <mergeCell ref="B157:K157"/>
    <mergeCell ref="L157:M157"/>
    <mergeCell ref="B147:M147"/>
    <mergeCell ref="A148:L148"/>
    <mergeCell ref="B149:J149"/>
    <mergeCell ref="K149:L149"/>
    <mergeCell ref="B150:M150"/>
    <mergeCell ref="B151:M151"/>
    <mergeCell ref="B152:M152"/>
    <mergeCell ref="B153:M153"/>
    <mergeCell ref="A142:L142"/>
    <mergeCell ref="B143:L143"/>
    <mergeCell ref="A144:M144"/>
    <mergeCell ref="A145:L145"/>
    <mergeCell ref="B146:J146"/>
    <mergeCell ref="K146:L146"/>
    <mergeCell ref="B138:K138"/>
    <mergeCell ref="L138:M138"/>
    <mergeCell ref="B139:K139"/>
    <mergeCell ref="L139:M139"/>
    <mergeCell ref="A140:L140"/>
    <mergeCell ref="C141:D141"/>
    <mergeCell ref="E141:L141"/>
    <mergeCell ref="B131:M131"/>
    <mergeCell ref="B132:M132"/>
    <mergeCell ref="B133:M133"/>
    <mergeCell ref="A136:L136"/>
    <mergeCell ref="B137:K137"/>
    <mergeCell ref="L137:M137"/>
    <mergeCell ref="B134:M134"/>
    <mergeCell ref="B135:M135"/>
    <mergeCell ref="A126:L126"/>
    <mergeCell ref="B127:J127"/>
    <mergeCell ref="K127:L127"/>
    <mergeCell ref="B128:M128"/>
    <mergeCell ref="A129:L129"/>
    <mergeCell ref="B130:J130"/>
    <mergeCell ref="K130:L130"/>
    <mergeCell ref="A121:L121"/>
    <mergeCell ref="C122:D122"/>
    <mergeCell ref="E122:L122"/>
    <mergeCell ref="A123:L123"/>
    <mergeCell ref="B124:L124"/>
    <mergeCell ref="A125:M125"/>
    <mergeCell ref="A118:L118"/>
    <mergeCell ref="B119:K119"/>
    <mergeCell ref="L119:M119"/>
    <mergeCell ref="B120:K120"/>
    <mergeCell ref="L120:M120"/>
    <mergeCell ref="A115:L115"/>
    <mergeCell ref="B116:L116"/>
    <mergeCell ref="A117:M117"/>
    <mergeCell ref="B110:M110"/>
    <mergeCell ref="B111:M111"/>
    <mergeCell ref="B112:M112"/>
    <mergeCell ref="B113:M113"/>
    <mergeCell ref="B114:M114"/>
    <mergeCell ref="A105:L105"/>
    <mergeCell ref="B106:J106"/>
    <mergeCell ref="K106:L106"/>
    <mergeCell ref="B107:M107"/>
    <mergeCell ref="A108:L108"/>
    <mergeCell ref="B109:J109"/>
    <mergeCell ref="K109:L109"/>
    <mergeCell ref="A100:L100"/>
    <mergeCell ref="C101:D101"/>
    <mergeCell ref="E101:L101"/>
    <mergeCell ref="A102:L102"/>
    <mergeCell ref="B103:L103"/>
    <mergeCell ref="A104:M104"/>
    <mergeCell ref="B99:K99"/>
    <mergeCell ref="L99:M99"/>
    <mergeCell ref="A97:L97"/>
    <mergeCell ref="B98:K98"/>
    <mergeCell ref="L98:M98"/>
    <mergeCell ref="A92:L92"/>
    <mergeCell ref="B93:J93"/>
    <mergeCell ref="K93:L93"/>
    <mergeCell ref="B94:M94"/>
    <mergeCell ref="B95:M95"/>
    <mergeCell ref="B96:M96"/>
    <mergeCell ref="B87:L87"/>
    <mergeCell ref="A88:M88"/>
    <mergeCell ref="A89:L89"/>
    <mergeCell ref="B90:J90"/>
    <mergeCell ref="K90:L90"/>
    <mergeCell ref="B91:M91"/>
    <mergeCell ref="B83:K83"/>
    <mergeCell ref="L83:M83"/>
    <mergeCell ref="A84:L84"/>
    <mergeCell ref="C85:D85"/>
    <mergeCell ref="E85:L85"/>
    <mergeCell ref="A86:L86"/>
    <mergeCell ref="B79:K79"/>
    <mergeCell ref="L79:M79"/>
    <mergeCell ref="B80:K80"/>
    <mergeCell ref="L80:M80"/>
    <mergeCell ref="A81:L81"/>
    <mergeCell ref="B82:K82"/>
    <mergeCell ref="L82:M82"/>
    <mergeCell ref="E62:L62"/>
    <mergeCell ref="B73:M73"/>
    <mergeCell ref="B74:M74"/>
    <mergeCell ref="B75:M75"/>
    <mergeCell ref="B76:M76"/>
    <mergeCell ref="A77:L77"/>
    <mergeCell ref="B78:K78"/>
    <mergeCell ref="L78:M78"/>
    <mergeCell ref="B68:M68"/>
    <mergeCell ref="A69:L69"/>
    <mergeCell ref="B70:J70"/>
    <mergeCell ref="K70:L70"/>
    <mergeCell ref="B71:M71"/>
    <mergeCell ref="B72:M72"/>
    <mergeCell ref="B1:L1"/>
    <mergeCell ref="C2:D2"/>
    <mergeCell ref="E2:L2"/>
    <mergeCell ref="K16:L16"/>
    <mergeCell ref="M16:N16"/>
    <mergeCell ref="B18:L18"/>
    <mergeCell ref="A19:M19"/>
    <mergeCell ref="B21:L21"/>
    <mergeCell ref="K6:L6"/>
    <mergeCell ref="K7:L7"/>
    <mergeCell ref="M2:N2"/>
    <mergeCell ref="B3:C4"/>
    <mergeCell ref="J3:J4"/>
    <mergeCell ref="K3:L4"/>
    <mergeCell ref="M3:M4"/>
    <mergeCell ref="N3:N4"/>
    <mergeCell ref="A5:L5"/>
    <mergeCell ref="K8:L8"/>
    <mergeCell ref="K9:L9"/>
    <mergeCell ref="K10:L10"/>
    <mergeCell ref="K11:L11"/>
    <mergeCell ref="K12:L12"/>
    <mergeCell ref="A63:L63"/>
    <mergeCell ref="B64:L64"/>
    <mergeCell ref="A65:M65"/>
    <mergeCell ref="A66:L66"/>
    <mergeCell ref="B67:J67"/>
    <mergeCell ref="K67:L67"/>
    <mergeCell ref="A22:M22"/>
    <mergeCell ref="C24:D24"/>
    <mergeCell ref="E24:L24"/>
    <mergeCell ref="C62:D6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zoomScale="80" zoomScaleNormal="80" workbookViewId="0">
      <selection activeCell="F6" sqref="F6:F13"/>
    </sheetView>
  </sheetViews>
  <sheetFormatPr defaultRowHeight="15" x14ac:dyDescent="0.25"/>
  <cols>
    <col min="1" max="1" width="4.28515625" customWidth="1"/>
    <col min="2" max="2" width="16.85546875" customWidth="1"/>
    <col min="3" max="3" width="3.5703125" style="50" customWidth="1"/>
    <col min="4" max="4" width="6.28515625" customWidth="1"/>
    <col min="5" max="5" width="4.42578125" customWidth="1"/>
    <col min="6" max="6" width="6" bestFit="1" customWidth="1"/>
    <col min="7" max="7" width="6.140625" bestFit="1" customWidth="1"/>
    <col min="8" max="8" width="6.5703125" bestFit="1" customWidth="1"/>
    <col min="9" max="9" width="5.7109375" bestFit="1" customWidth="1"/>
    <col min="10" max="10" width="4.85546875" customWidth="1"/>
    <col min="11" max="11" width="36.7109375" customWidth="1"/>
    <col min="12" max="12" width="3.85546875" style="51" customWidth="1"/>
    <col min="13" max="13" width="8" customWidth="1"/>
    <col min="14" max="14" width="9.28515625" bestFit="1" customWidth="1"/>
  </cols>
  <sheetData>
    <row r="1" spans="1:15" s="1" customFormat="1" ht="15.75" customHeight="1" thickBot="1" x14ac:dyDescent="0.3">
      <c r="B1" s="205" t="s">
        <v>215</v>
      </c>
      <c r="C1" s="206"/>
      <c r="D1" s="206"/>
      <c r="E1" s="206"/>
      <c r="F1" s="206"/>
      <c r="G1" s="206"/>
      <c r="H1" s="206"/>
      <c r="I1" s="206"/>
      <c r="J1" s="206"/>
      <c r="K1" s="206"/>
      <c r="L1" s="277"/>
      <c r="M1"/>
    </row>
    <row r="2" spans="1:15" s="1" customFormat="1" ht="47.25" customHeight="1" thickBot="1" x14ac:dyDescent="0.3">
      <c r="A2" s="2"/>
      <c r="B2" s="3" t="s">
        <v>0</v>
      </c>
      <c r="C2" s="198">
        <v>4</v>
      </c>
      <c r="D2" s="199"/>
      <c r="E2" s="200" t="s">
        <v>1</v>
      </c>
      <c r="F2" s="201"/>
      <c r="G2" s="201"/>
      <c r="H2" s="201"/>
      <c r="I2" s="201"/>
      <c r="J2" s="201"/>
      <c r="K2" s="201"/>
      <c r="L2" s="201"/>
      <c r="M2" s="202">
        <v>44290</v>
      </c>
      <c r="N2" s="203"/>
    </row>
    <row r="3" spans="1:15" s="1" customFormat="1" ht="15" customHeight="1" x14ac:dyDescent="0.25">
      <c r="A3" s="4" t="s">
        <v>2</v>
      </c>
      <c r="B3" s="189" t="s">
        <v>3</v>
      </c>
      <c r="C3" s="189"/>
      <c r="D3" s="5" t="s">
        <v>4</v>
      </c>
      <c r="E3" s="6" t="s">
        <v>5</v>
      </c>
      <c r="F3" s="5" t="s">
        <v>6</v>
      </c>
      <c r="G3" s="5" t="s">
        <v>7</v>
      </c>
      <c r="H3" s="7" t="s">
        <v>8</v>
      </c>
      <c r="I3" s="8" t="s">
        <v>9</v>
      </c>
      <c r="J3" s="185" t="s">
        <v>10</v>
      </c>
      <c r="K3" s="189" t="s">
        <v>11</v>
      </c>
      <c r="L3" s="189"/>
      <c r="M3" s="193" t="s">
        <v>12</v>
      </c>
      <c r="N3" s="260" t="s">
        <v>143</v>
      </c>
      <c r="O3" s="80"/>
    </row>
    <row r="4" spans="1:15" s="1" customFormat="1" ht="15.75" thickBot="1" x14ac:dyDescent="0.3">
      <c r="A4" s="9" t="s">
        <v>13</v>
      </c>
      <c r="B4" s="190"/>
      <c r="C4" s="190"/>
      <c r="D4" s="10" t="s">
        <v>14</v>
      </c>
      <c r="E4" s="11" t="s">
        <v>14</v>
      </c>
      <c r="F4" s="10" t="s">
        <v>15</v>
      </c>
      <c r="G4" s="10" t="s">
        <v>15</v>
      </c>
      <c r="H4" s="12" t="s">
        <v>15</v>
      </c>
      <c r="I4" s="10" t="s">
        <v>15</v>
      </c>
      <c r="J4" s="186"/>
      <c r="K4" s="190"/>
      <c r="L4" s="190"/>
      <c r="M4" s="319"/>
      <c r="N4" s="320"/>
      <c r="O4" s="80"/>
    </row>
    <row r="5" spans="1:15" s="1" customFormat="1" ht="3.75" customHeight="1" x14ac:dyDescent="0.25">
      <c r="A5" s="204"/>
      <c r="B5" s="204"/>
      <c r="C5" s="204"/>
      <c r="D5" s="204"/>
      <c r="E5" s="204"/>
      <c r="F5" s="204"/>
      <c r="G5" s="204"/>
      <c r="H5" s="204"/>
      <c r="I5" s="204"/>
      <c r="J5" s="204"/>
      <c r="K5" s="204"/>
      <c r="L5" s="204"/>
      <c r="M5" s="180"/>
      <c r="N5" s="180"/>
      <c r="O5" s="80"/>
    </row>
    <row r="6" spans="1:15" s="80" customFormat="1" ht="15" customHeight="1" x14ac:dyDescent="0.25">
      <c r="A6" s="14">
        <v>40</v>
      </c>
      <c r="B6" s="112" t="s">
        <v>333</v>
      </c>
      <c r="C6" s="144"/>
      <c r="D6" s="103">
        <v>20</v>
      </c>
      <c r="E6" s="103">
        <v>15</v>
      </c>
      <c r="F6" s="103">
        <f>'Оценка сложности этапов'!AQ4</f>
        <v>20</v>
      </c>
      <c r="G6" s="103">
        <f t="shared" ref="G6:G11" si="0">(D6-E6)*2</f>
        <v>10</v>
      </c>
      <c r="H6" s="104">
        <f>F6+G6</f>
        <v>30</v>
      </c>
      <c r="I6" s="18">
        <v>0</v>
      </c>
      <c r="J6" s="18">
        <v>4</v>
      </c>
      <c r="K6" s="184" t="s">
        <v>336</v>
      </c>
      <c r="L6" s="184"/>
      <c r="M6" s="136">
        <v>0.55555555555555558</v>
      </c>
      <c r="N6" s="136">
        <v>0.60416666666666663</v>
      </c>
    </row>
    <row r="7" spans="1:15" s="80" customFormat="1" x14ac:dyDescent="0.25">
      <c r="A7" s="14">
        <v>41</v>
      </c>
      <c r="B7" s="145" t="s">
        <v>334</v>
      </c>
      <c r="C7" s="146"/>
      <c r="D7" s="102">
        <v>20</v>
      </c>
      <c r="E7" s="103">
        <v>15</v>
      </c>
      <c r="F7" s="103">
        <f>'Оценка сложности этапов'!AR4</f>
        <v>20</v>
      </c>
      <c r="G7" s="103">
        <f t="shared" si="0"/>
        <v>10</v>
      </c>
      <c r="H7" s="104">
        <f>F7+G7</f>
        <v>30</v>
      </c>
      <c r="I7" s="18">
        <v>0</v>
      </c>
      <c r="J7" s="18">
        <v>4</v>
      </c>
      <c r="K7" s="197" t="s">
        <v>345</v>
      </c>
      <c r="L7" s="197"/>
      <c r="M7" s="136">
        <v>0.55555555555555558</v>
      </c>
      <c r="N7" s="136">
        <v>0.60416666666666663</v>
      </c>
    </row>
    <row r="8" spans="1:15" s="80" customFormat="1" ht="15" customHeight="1" x14ac:dyDescent="0.25">
      <c r="A8" s="14">
        <v>42</v>
      </c>
      <c r="B8" s="123" t="s">
        <v>335</v>
      </c>
      <c r="C8" s="107"/>
      <c r="D8" s="102">
        <v>40</v>
      </c>
      <c r="E8" s="103">
        <v>30</v>
      </c>
      <c r="F8" s="103">
        <f>'Оценка сложности этапов'!AS4</f>
        <v>25</v>
      </c>
      <c r="G8" s="103">
        <f t="shared" si="0"/>
        <v>20</v>
      </c>
      <c r="H8" s="104">
        <f>F8+G8</f>
        <v>45</v>
      </c>
      <c r="I8" s="18">
        <v>20</v>
      </c>
      <c r="J8" s="18">
        <v>4</v>
      </c>
      <c r="K8" s="184" t="s">
        <v>349</v>
      </c>
      <c r="L8" s="184"/>
      <c r="M8" s="136">
        <v>0.55555555555555558</v>
      </c>
      <c r="N8" s="136">
        <v>0.60416666666666663</v>
      </c>
    </row>
    <row r="9" spans="1:15" s="80" customFormat="1" ht="24.75" customHeight="1" x14ac:dyDescent="0.25">
      <c r="A9" s="14">
        <v>43</v>
      </c>
      <c r="B9" s="145" t="s">
        <v>363</v>
      </c>
      <c r="C9" s="102" t="s">
        <v>17</v>
      </c>
      <c r="D9" s="102">
        <v>20</v>
      </c>
      <c r="E9" s="103">
        <v>20</v>
      </c>
      <c r="F9" s="103">
        <f>'Оценка сложности этапов'!AT4</f>
        <v>30</v>
      </c>
      <c r="G9" s="103">
        <f t="shared" si="0"/>
        <v>0</v>
      </c>
      <c r="H9" s="104">
        <f>F9+G9</f>
        <v>30</v>
      </c>
      <c r="I9" s="18">
        <v>10</v>
      </c>
      <c r="J9" s="18">
        <v>4</v>
      </c>
      <c r="K9" s="197" t="s">
        <v>362</v>
      </c>
      <c r="L9" s="197"/>
      <c r="M9" s="136">
        <v>0.55555555555555558</v>
      </c>
      <c r="N9" s="136">
        <v>0.60416666666666663</v>
      </c>
    </row>
    <row r="10" spans="1:15" s="80" customFormat="1" x14ac:dyDescent="0.25">
      <c r="A10" s="14">
        <v>44</v>
      </c>
      <c r="B10" s="145" t="s">
        <v>356</v>
      </c>
      <c r="C10" s="102" t="s">
        <v>17</v>
      </c>
      <c r="D10" s="102">
        <v>15</v>
      </c>
      <c r="E10" s="103">
        <v>15</v>
      </c>
      <c r="F10" s="103">
        <f>'Оценка сложности этапов'!AU4</f>
        <v>15</v>
      </c>
      <c r="G10" s="103">
        <f t="shared" si="0"/>
        <v>0</v>
      </c>
      <c r="H10" s="104">
        <f t="shared" ref="H10" si="1">F10+G10</f>
        <v>15</v>
      </c>
      <c r="I10" s="18">
        <v>10</v>
      </c>
      <c r="J10" s="18">
        <v>4</v>
      </c>
      <c r="K10" s="184" t="s">
        <v>355</v>
      </c>
      <c r="L10" s="184"/>
      <c r="M10" s="136">
        <v>0.55555555555555558</v>
      </c>
      <c r="N10" s="136">
        <v>0.60416666666666663</v>
      </c>
    </row>
    <row r="11" spans="1:15" s="80" customFormat="1" ht="15" customHeight="1" x14ac:dyDescent="0.25">
      <c r="A11" s="14">
        <v>45</v>
      </c>
      <c r="B11" s="126" t="s">
        <v>389</v>
      </c>
      <c r="C11" s="127"/>
      <c r="D11" s="102">
        <v>20</v>
      </c>
      <c r="E11" s="103">
        <v>15</v>
      </c>
      <c r="F11" s="103">
        <f>'Оценка сложности этапов'!AV4</f>
        <v>15</v>
      </c>
      <c r="G11" s="103">
        <f t="shared" si="0"/>
        <v>10</v>
      </c>
      <c r="H11" s="104">
        <f>F11+G11</f>
        <v>25</v>
      </c>
      <c r="I11" s="18">
        <v>20</v>
      </c>
      <c r="J11" s="18">
        <v>1</v>
      </c>
      <c r="K11" s="184" t="s">
        <v>394</v>
      </c>
      <c r="L11" s="184"/>
      <c r="M11" s="136">
        <v>0.55555555555555558</v>
      </c>
      <c r="N11" s="136">
        <v>0.60416666666666663</v>
      </c>
    </row>
    <row r="12" spans="1:15" s="80" customFormat="1" x14ac:dyDescent="0.25">
      <c r="A12" s="14">
        <v>46</v>
      </c>
      <c r="B12" s="145" t="s">
        <v>399</v>
      </c>
      <c r="C12" s="102" t="s">
        <v>17</v>
      </c>
      <c r="D12" s="102">
        <v>20</v>
      </c>
      <c r="E12" s="103">
        <v>15</v>
      </c>
      <c r="F12" s="103">
        <f>'Оценка сложности этапов'!AW4</f>
        <v>20</v>
      </c>
      <c r="G12" s="103">
        <f>(D12-E12)*2</f>
        <v>10</v>
      </c>
      <c r="H12" s="104">
        <f>F12+G12</f>
        <v>30</v>
      </c>
      <c r="I12" s="18">
        <v>0</v>
      </c>
      <c r="J12" s="18">
        <v>4</v>
      </c>
      <c r="K12" s="184" t="s">
        <v>400</v>
      </c>
      <c r="L12" s="184"/>
      <c r="M12" s="136">
        <v>0.55555555555555558</v>
      </c>
      <c r="N12" s="136">
        <v>0.60416666666666663</v>
      </c>
    </row>
    <row r="13" spans="1:15" s="80" customFormat="1" ht="15" customHeight="1" x14ac:dyDescent="0.25">
      <c r="A13" s="14">
        <v>47</v>
      </c>
      <c r="B13" s="126" t="s">
        <v>408</v>
      </c>
      <c r="C13" s="127"/>
      <c r="D13" s="102">
        <v>10</v>
      </c>
      <c r="E13" s="103">
        <v>10</v>
      </c>
      <c r="F13" s="103">
        <f>'Оценка сложности этапов'!AX4</f>
        <v>5</v>
      </c>
      <c r="G13" s="103">
        <f>(D13-E13)*2</f>
        <v>0</v>
      </c>
      <c r="H13" s="104">
        <f>F13+G13</f>
        <v>5</v>
      </c>
      <c r="I13" s="18">
        <v>0</v>
      </c>
      <c r="J13" s="18">
        <v>1</v>
      </c>
      <c r="K13" s="184" t="s">
        <v>409</v>
      </c>
      <c r="L13" s="184"/>
      <c r="M13" s="136">
        <v>0.61111111111111105</v>
      </c>
      <c r="N13" s="136">
        <v>0.61458333333333337</v>
      </c>
    </row>
    <row r="14" spans="1:15" s="80" customFormat="1" ht="6" customHeight="1" thickBot="1" x14ac:dyDescent="0.3">
      <c r="A14" s="14" t="s">
        <v>17</v>
      </c>
      <c r="B14" s="21"/>
      <c r="C14" s="22"/>
      <c r="D14" s="22"/>
      <c r="E14" s="22"/>
      <c r="F14" s="22"/>
      <c r="G14" s="22"/>
      <c r="H14" s="22"/>
      <c r="I14" s="22"/>
      <c r="J14" s="22"/>
      <c r="K14" s="23"/>
      <c r="L14" s="24"/>
      <c r="M14" s="137"/>
    </row>
    <row r="15" spans="1:15" s="80" customFormat="1" ht="18.75" thickBot="1" x14ac:dyDescent="0.3">
      <c r="A15" s="25"/>
      <c r="B15" s="26" t="s">
        <v>19</v>
      </c>
      <c r="C15" s="27"/>
      <c r="D15" s="28"/>
      <c r="E15" s="29"/>
      <c r="F15" s="30">
        <f>SUM(F5:F14)</f>
        <v>150</v>
      </c>
      <c r="G15" s="30">
        <f>SUM(G5:G14)</f>
        <v>60</v>
      </c>
      <c r="H15" s="31">
        <f>SUM(H5:H14)</f>
        <v>210</v>
      </c>
      <c r="I15" s="30">
        <f>SUM(I5:I14)</f>
        <v>60</v>
      </c>
      <c r="J15" s="32"/>
      <c r="K15" s="187" t="s">
        <v>20</v>
      </c>
      <c r="L15" s="188"/>
      <c r="M15" s="195">
        <f>H15</f>
        <v>210</v>
      </c>
      <c r="N15" s="196"/>
    </row>
    <row r="16" spans="1:15" s="81" customFormat="1" ht="4.5" customHeight="1" x14ac:dyDescent="0.25">
      <c r="A16" s="150"/>
      <c r="B16" s="83"/>
      <c r="C16" s="150"/>
      <c r="D16" s="83"/>
      <c r="E16" s="83"/>
      <c r="F16" s="83"/>
      <c r="G16" s="83"/>
      <c r="H16" s="83"/>
      <c r="I16" s="83"/>
      <c r="J16" s="83"/>
      <c r="K16" s="151"/>
      <c r="L16" s="152"/>
      <c r="M16" s="150"/>
    </row>
    <row r="17" spans="1:13" s="80" customFormat="1" ht="19.5" x14ac:dyDescent="0.25">
      <c r="A17" s="35"/>
      <c r="B17" s="207" t="s">
        <v>36</v>
      </c>
      <c r="C17" s="208"/>
      <c r="D17" s="208"/>
      <c r="E17" s="208"/>
      <c r="F17" s="208"/>
      <c r="G17" s="208"/>
      <c r="H17" s="208"/>
      <c r="I17" s="208"/>
      <c r="J17" s="208"/>
      <c r="K17" s="208"/>
      <c r="L17" s="209"/>
      <c r="M17" s="38"/>
    </row>
    <row r="18" spans="1:13" s="80" customFormat="1" ht="28.5" customHeight="1" x14ac:dyDescent="0.25">
      <c r="A18" s="210" t="s">
        <v>147</v>
      </c>
      <c r="B18" s="211"/>
      <c r="C18" s="211"/>
      <c r="D18" s="211"/>
      <c r="E18" s="211"/>
      <c r="F18" s="211"/>
      <c r="G18" s="211"/>
      <c r="H18" s="211"/>
      <c r="I18" s="211"/>
      <c r="J18" s="211"/>
      <c r="K18" s="211"/>
      <c r="L18" s="211"/>
      <c r="M18" s="211"/>
    </row>
    <row r="19" spans="1:13" s="80" customFormat="1" ht="48" customHeight="1" x14ac:dyDescent="0.25">
      <c r="A19" s="210" t="s">
        <v>410</v>
      </c>
      <c r="B19" s="211"/>
      <c r="C19" s="211"/>
      <c r="D19" s="211"/>
      <c r="E19" s="211"/>
      <c r="F19" s="211"/>
      <c r="G19" s="211"/>
      <c r="H19" s="211"/>
      <c r="I19" s="211"/>
      <c r="J19" s="211"/>
      <c r="K19" s="211"/>
      <c r="L19" s="211"/>
      <c r="M19" s="211"/>
    </row>
    <row r="20" spans="1:13" s="80" customFormat="1" ht="6.75" customHeight="1" x14ac:dyDescent="0.25">
      <c r="A20" s="34"/>
      <c r="B20" s="35"/>
      <c r="C20" s="34"/>
      <c r="D20" s="35"/>
      <c r="E20" s="35"/>
      <c r="F20" s="35"/>
      <c r="G20" s="35"/>
      <c r="H20" s="35"/>
      <c r="I20" s="35"/>
      <c r="J20" s="35"/>
      <c r="K20" s="36"/>
      <c r="L20" s="37"/>
      <c r="M20" s="34"/>
    </row>
    <row r="21" spans="1:13" s="80" customFormat="1" ht="19.5" x14ac:dyDescent="0.25">
      <c r="A21" s="35"/>
      <c r="B21" s="207" t="s">
        <v>21</v>
      </c>
      <c r="C21" s="208"/>
      <c r="D21" s="208"/>
      <c r="E21" s="208"/>
      <c r="F21" s="208"/>
      <c r="G21" s="208"/>
      <c r="H21" s="208"/>
      <c r="I21" s="208"/>
      <c r="J21" s="208"/>
      <c r="K21" s="208"/>
      <c r="L21" s="209"/>
      <c r="M21" s="38"/>
    </row>
    <row r="22" spans="1:13" s="80" customFormat="1" ht="30" customHeight="1" x14ac:dyDescent="0.25">
      <c r="A22" s="210" t="s">
        <v>148</v>
      </c>
      <c r="B22" s="211"/>
      <c r="C22" s="211"/>
      <c r="D22" s="211"/>
      <c r="E22" s="211"/>
      <c r="F22" s="211"/>
      <c r="G22" s="211"/>
      <c r="H22" s="211"/>
      <c r="I22" s="211"/>
      <c r="J22" s="211"/>
      <c r="K22" s="211"/>
      <c r="L22" s="211"/>
      <c r="M22" s="211"/>
    </row>
    <row r="23" spans="1:13" s="80" customFormat="1" ht="15.75" thickBot="1" x14ac:dyDescent="0.3">
      <c r="A23" s="34"/>
      <c r="B23" s="35"/>
      <c r="C23" s="34"/>
      <c r="D23" s="35"/>
      <c r="E23" s="35"/>
      <c r="F23" s="35"/>
      <c r="G23" s="35"/>
      <c r="H23" s="35"/>
      <c r="I23" s="35"/>
      <c r="J23" s="35"/>
      <c r="K23" s="36"/>
      <c r="L23" s="37"/>
      <c r="M23" s="34"/>
    </row>
    <row r="24" spans="1:13" s="80" customFormat="1" ht="25.5" thickBot="1" x14ac:dyDescent="0.3">
      <c r="A24" s="98"/>
      <c r="B24" s="43" t="s">
        <v>28</v>
      </c>
      <c r="C24" s="236">
        <f>A6</f>
        <v>40</v>
      </c>
      <c r="D24" s="237"/>
      <c r="E24" s="217" t="str">
        <f>B6</f>
        <v>БОЛОТО</v>
      </c>
      <c r="F24" s="238"/>
      <c r="G24" s="238"/>
      <c r="H24" s="238"/>
      <c r="I24" s="238"/>
      <c r="J24" s="238"/>
      <c r="K24" s="238"/>
      <c r="L24" s="239"/>
      <c r="M24" s="99"/>
    </row>
    <row r="25" spans="1:13" s="80" customFormat="1" ht="4.5" customHeight="1" x14ac:dyDescent="0.25">
      <c r="A25" s="225"/>
      <c r="B25" s="232"/>
      <c r="C25" s="232"/>
      <c r="D25" s="232"/>
      <c r="E25" s="232"/>
      <c r="F25" s="232"/>
      <c r="G25" s="232"/>
      <c r="H25" s="232"/>
      <c r="I25" s="232"/>
      <c r="J25" s="232"/>
      <c r="K25" s="232"/>
      <c r="L25" s="232"/>
      <c r="M25" s="181"/>
    </row>
    <row r="26" spans="1:13" s="80" customFormat="1" ht="18.75" customHeight="1" x14ac:dyDescent="0.25">
      <c r="A26" s="35"/>
      <c r="B26" s="242" t="s">
        <v>35</v>
      </c>
      <c r="C26" s="243"/>
      <c r="D26" s="243"/>
      <c r="E26" s="243"/>
      <c r="F26" s="243"/>
      <c r="G26" s="243"/>
      <c r="H26" s="243"/>
      <c r="I26" s="243"/>
      <c r="J26" s="243"/>
      <c r="K26" s="243"/>
      <c r="L26" s="244"/>
      <c r="M26" s="38"/>
    </row>
    <row r="27" spans="1:13" s="80" customFormat="1" x14ac:dyDescent="0.2">
      <c r="A27" s="245" t="s">
        <v>387</v>
      </c>
      <c r="B27" s="246"/>
      <c r="C27" s="246"/>
      <c r="D27" s="246"/>
      <c r="E27" s="246"/>
      <c r="F27" s="246"/>
      <c r="G27" s="246"/>
      <c r="H27" s="246"/>
      <c r="I27" s="246"/>
      <c r="J27" s="246"/>
      <c r="K27" s="246"/>
      <c r="L27" s="246"/>
      <c r="M27" s="247"/>
    </row>
    <row r="28" spans="1:13" s="80" customFormat="1" ht="4.5" customHeight="1" x14ac:dyDescent="0.25">
      <c r="A28" s="225"/>
      <c r="B28" s="225"/>
      <c r="C28" s="225"/>
      <c r="D28" s="225"/>
      <c r="E28" s="225"/>
      <c r="F28" s="225"/>
      <c r="G28" s="225"/>
      <c r="H28" s="225"/>
      <c r="I28" s="225"/>
      <c r="J28" s="225"/>
      <c r="K28" s="225"/>
      <c r="L28" s="225"/>
      <c r="M28" s="181"/>
    </row>
    <row r="29" spans="1:13" s="80" customFormat="1" ht="18" customHeight="1" x14ac:dyDescent="0.25">
      <c r="A29" s="183" t="s">
        <v>2</v>
      </c>
      <c r="B29" s="233" t="s">
        <v>29</v>
      </c>
      <c r="C29" s="233"/>
      <c r="D29" s="233"/>
      <c r="E29" s="233"/>
      <c r="F29" s="233"/>
      <c r="G29" s="233"/>
      <c r="H29" s="233"/>
      <c r="I29" s="233"/>
      <c r="J29" s="233"/>
      <c r="K29" s="234"/>
      <c r="L29" s="234"/>
      <c r="M29" s="182"/>
    </row>
    <row r="30" spans="1:13" s="80" customFormat="1" ht="15" customHeight="1" x14ac:dyDescent="0.25">
      <c r="A30" s="47">
        <v>1</v>
      </c>
      <c r="B30" s="222" t="s">
        <v>190</v>
      </c>
      <c r="C30" s="223"/>
      <c r="D30" s="223"/>
      <c r="E30" s="223"/>
      <c r="F30" s="223"/>
      <c r="G30" s="223"/>
      <c r="H30" s="223"/>
      <c r="I30" s="223"/>
      <c r="J30" s="223"/>
      <c r="K30" s="223"/>
      <c r="L30" s="223"/>
      <c r="M30" s="224"/>
    </row>
    <row r="31" spans="1:13" s="80" customFormat="1" ht="18" customHeight="1" x14ac:dyDescent="0.25">
      <c r="A31" s="47">
        <v>2</v>
      </c>
      <c r="B31" s="222" t="s">
        <v>341</v>
      </c>
      <c r="C31" s="223"/>
      <c r="D31" s="223"/>
      <c r="E31" s="223"/>
      <c r="F31" s="223"/>
      <c r="G31" s="223"/>
      <c r="H31" s="223"/>
      <c r="I31" s="223"/>
      <c r="J31" s="223"/>
      <c r="K31" s="223"/>
      <c r="L31" s="223"/>
      <c r="M31" s="224"/>
    </row>
    <row r="32" spans="1:13" s="80" customFormat="1" ht="18" customHeight="1" x14ac:dyDescent="0.25">
      <c r="A32" s="47">
        <v>3</v>
      </c>
      <c r="B32" s="222" t="s">
        <v>342</v>
      </c>
      <c r="C32" s="223"/>
      <c r="D32" s="223"/>
      <c r="E32" s="223"/>
      <c r="F32" s="223"/>
      <c r="G32" s="223"/>
      <c r="H32" s="223"/>
      <c r="I32" s="223"/>
      <c r="J32" s="223"/>
      <c r="K32" s="223"/>
      <c r="L32" s="223"/>
      <c r="M32" s="224"/>
    </row>
    <row r="33" spans="1:13" s="80" customFormat="1" ht="6.75" customHeight="1" x14ac:dyDescent="0.25">
      <c r="A33" s="225"/>
      <c r="B33" s="225"/>
      <c r="C33" s="225"/>
      <c r="D33" s="225"/>
      <c r="E33" s="225"/>
      <c r="F33" s="225"/>
      <c r="G33" s="225"/>
      <c r="H33" s="225"/>
      <c r="I33" s="225"/>
      <c r="J33" s="225"/>
      <c r="K33" s="225"/>
      <c r="L33" s="225"/>
      <c r="M33" s="181"/>
    </row>
    <row r="34" spans="1:13" s="80" customFormat="1" ht="17.25" customHeight="1" x14ac:dyDescent="0.25">
      <c r="A34" s="183" t="s">
        <v>2</v>
      </c>
      <c r="B34" s="226" t="s">
        <v>84</v>
      </c>
      <c r="C34" s="227"/>
      <c r="D34" s="227"/>
      <c r="E34" s="227"/>
      <c r="F34" s="227"/>
      <c r="G34" s="227"/>
      <c r="H34" s="227"/>
      <c r="I34" s="227"/>
      <c r="J34" s="227"/>
      <c r="K34" s="228"/>
      <c r="L34" s="229" t="s">
        <v>31</v>
      </c>
      <c r="M34" s="230"/>
    </row>
    <row r="35" spans="1:13" s="80" customFormat="1" ht="17.25" customHeight="1" x14ac:dyDescent="0.25">
      <c r="A35" s="49">
        <v>1</v>
      </c>
      <c r="B35" s="212" t="s">
        <v>343</v>
      </c>
      <c r="C35" s="213"/>
      <c r="D35" s="213"/>
      <c r="E35" s="213"/>
      <c r="F35" s="213"/>
      <c r="G35" s="213"/>
      <c r="H35" s="213"/>
      <c r="I35" s="213"/>
      <c r="J35" s="213"/>
      <c r="K35" s="214"/>
      <c r="L35" s="215">
        <v>2</v>
      </c>
      <c r="M35" s="216"/>
    </row>
    <row r="36" spans="1:13" s="80" customFormat="1" ht="17.25" customHeight="1" x14ac:dyDescent="0.25">
      <c r="A36" s="49">
        <v>2</v>
      </c>
      <c r="B36" s="212" t="s">
        <v>344</v>
      </c>
      <c r="C36" s="213"/>
      <c r="D36" s="213"/>
      <c r="E36" s="213"/>
      <c r="F36" s="213"/>
      <c r="G36" s="213"/>
      <c r="H36" s="213"/>
      <c r="I36" s="213"/>
      <c r="J36" s="213"/>
      <c r="K36" s="214"/>
      <c r="L36" s="215">
        <v>5</v>
      </c>
      <c r="M36" s="216"/>
    </row>
    <row r="37" spans="1:13" s="80" customFormat="1" ht="15.75" thickBot="1" x14ac:dyDescent="0.3">
      <c r="A37" s="225"/>
      <c r="B37" s="225"/>
      <c r="C37" s="225"/>
      <c r="D37" s="225"/>
      <c r="E37" s="225"/>
      <c r="F37" s="225"/>
      <c r="G37" s="225"/>
      <c r="H37" s="225"/>
      <c r="I37" s="225"/>
      <c r="J37" s="225"/>
      <c r="K37" s="225"/>
      <c r="L37" s="225"/>
      <c r="M37" s="181"/>
    </row>
    <row r="38" spans="1:13" s="80" customFormat="1" ht="25.5" thickBot="1" x14ac:dyDescent="0.3">
      <c r="A38" s="98"/>
      <c r="B38" s="43" t="s">
        <v>28</v>
      </c>
      <c r="C38" s="236">
        <f>A7</f>
        <v>41</v>
      </c>
      <c r="D38" s="237"/>
      <c r="E38" s="217" t="str">
        <f>B7</f>
        <v>ЛАБИРИНТ</v>
      </c>
      <c r="F38" s="238"/>
      <c r="G38" s="238"/>
      <c r="H38" s="238"/>
      <c r="I38" s="238"/>
      <c r="J38" s="238"/>
      <c r="K38" s="238"/>
      <c r="L38" s="239"/>
      <c r="M38" s="99"/>
    </row>
    <row r="39" spans="1:13" s="80" customFormat="1" ht="4.5" customHeight="1" x14ac:dyDescent="0.25">
      <c r="A39" s="225"/>
      <c r="B39" s="232"/>
      <c r="C39" s="232"/>
      <c r="D39" s="232"/>
      <c r="E39" s="232"/>
      <c r="F39" s="232"/>
      <c r="G39" s="232"/>
      <c r="H39" s="232"/>
      <c r="I39" s="232"/>
      <c r="J39" s="232"/>
      <c r="K39" s="232"/>
      <c r="L39" s="232"/>
      <c r="M39" s="181"/>
    </row>
    <row r="40" spans="1:13" s="80" customFormat="1" ht="18.75" customHeight="1" x14ac:dyDescent="0.25">
      <c r="A40" s="35"/>
      <c r="B40" s="242" t="s">
        <v>35</v>
      </c>
      <c r="C40" s="243"/>
      <c r="D40" s="243"/>
      <c r="E40" s="243"/>
      <c r="F40" s="243"/>
      <c r="G40" s="243"/>
      <c r="H40" s="243"/>
      <c r="I40" s="243"/>
      <c r="J40" s="243"/>
      <c r="K40" s="243"/>
      <c r="L40" s="244"/>
      <c r="M40" s="38"/>
    </row>
    <row r="41" spans="1:13" s="80" customFormat="1" x14ac:dyDescent="0.2">
      <c r="A41" s="245" t="s">
        <v>388</v>
      </c>
      <c r="B41" s="246"/>
      <c r="C41" s="246"/>
      <c r="D41" s="246"/>
      <c r="E41" s="246"/>
      <c r="F41" s="246"/>
      <c r="G41" s="246"/>
      <c r="H41" s="246"/>
      <c r="I41" s="246"/>
      <c r="J41" s="246"/>
      <c r="K41" s="246"/>
      <c r="L41" s="246"/>
      <c r="M41" s="247"/>
    </row>
    <row r="42" spans="1:13" s="80" customFormat="1" ht="4.5" customHeight="1" x14ac:dyDescent="0.25">
      <c r="A42" s="225"/>
      <c r="B42" s="225"/>
      <c r="C42" s="225"/>
      <c r="D42" s="225"/>
      <c r="E42" s="225"/>
      <c r="F42" s="225"/>
      <c r="G42" s="225"/>
      <c r="H42" s="225"/>
      <c r="I42" s="225"/>
      <c r="J42" s="225"/>
      <c r="K42" s="225"/>
      <c r="L42" s="225"/>
      <c r="M42" s="181"/>
    </row>
    <row r="43" spans="1:13" s="80" customFormat="1" ht="18" customHeight="1" x14ac:dyDescent="0.25">
      <c r="A43" s="183" t="s">
        <v>2</v>
      </c>
      <c r="B43" s="233" t="s">
        <v>156</v>
      </c>
      <c r="C43" s="233"/>
      <c r="D43" s="233"/>
      <c r="E43" s="233"/>
      <c r="F43" s="233"/>
      <c r="G43" s="233"/>
      <c r="H43" s="233"/>
      <c r="I43" s="233"/>
      <c r="J43" s="233"/>
      <c r="K43" s="234"/>
      <c r="L43" s="234"/>
      <c r="M43" s="182"/>
    </row>
    <row r="44" spans="1:13" s="80" customFormat="1" x14ac:dyDescent="0.25">
      <c r="A44" s="47">
        <v>1</v>
      </c>
      <c r="B44" s="240" t="s">
        <v>346</v>
      </c>
      <c r="C44" s="241"/>
      <c r="D44" s="241"/>
      <c r="E44" s="241"/>
      <c r="F44" s="241"/>
      <c r="G44" s="241"/>
      <c r="H44" s="241"/>
      <c r="I44" s="241"/>
      <c r="J44" s="241"/>
      <c r="K44" s="241"/>
      <c r="L44" s="241"/>
      <c r="M44" s="241"/>
    </row>
    <row r="45" spans="1:13" s="80" customFormat="1" ht="4.5" customHeight="1" x14ac:dyDescent="0.25">
      <c r="A45" s="225"/>
      <c r="B45" s="225"/>
      <c r="C45" s="225"/>
      <c r="D45" s="225"/>
      <c r="E45" s="225"/>
      <c r="F45" s="225"/>
      <c r="G45" s="225"/>
      <c r="H45" s="225"/>
      <c r="I45" s="225"/>
      <c r="J45" s="225"/>
      <c r="K45" s="225"/>
      <c r="L45" s="225"/>
      <c r="M45" s="181"/>
    </row>
    <row r="46" spans="1:13" s="80" customFormat="1" ht="18" customHeight="1" x14ac:dyDescent="0.25">
      <c r="A46" s="183" t="s">
        <v>2</v>
      </c>
      <c r="B46" s="233" t="s">
        <v>29</v>
      </c>
      <c r="C46" s="233"/>
      <c r="D46" s="233"/>
      <c r="E46" s="233"/>
      <c r="F46" s="233"/>
      <c r="G46" s="233"/>
      <c r="H46" s="233"/>
      <c r="I46" s="233"/>
      <c r="J46" s="233"/>
      <c r="K46" s="234"/>
      <c r="L46" s="234"/>
      <c r="M46" s="182"/>
    </row>
    <row r="47" spans="1:13" s="80" customFormat="1" x14ac:dyDescent="0.25">
      <c r="A47" s="47">
        <v>1</v>
      </c>
      <c r="B47" s="222" t="s">
        <v>190</v>
      </c>
      <c r="C47" s="223"/>
      <c r="D47" s="223"/>
      <c r="E47" s="223"/>
      <c r="F47" s="223"/>
      <c r="G47" s="223"/>
      <c r="H47" s="223"/>
      <c r="I47" s="223"/>
      <c r="J47" s="223"/>
      <c r="K47" s="223"/>
      <c r="L47" s="223"/>
      <c r="M47" s="224"/>
    </row>
    <row r="48" spans="1:13" s="80" customFormat="1" ht="18" customHeight="1" x14ac:dyDescent="0.25">
      <c r="A48" s="47">
        <v>2</v>
      </c>
      <c r="B48" s="222" t="s">
        <v>347</v>
      </c>
      <c r="C48" s="223"/>
      <c r="D48" s="223"/>
      <c r="E48" s="223"/>
      <c r="F48" s="223"/>
      <c r="G48" s="223"/>
      <c r="H48" s="223"/>
      <c r="I48" s="223"/>
      <c r="J48" s="223"/>
      <c r="K48" s="223"/>
      <c r="L48" s="223"/>
      <c r="M48" s="224"/>
    </row>
    <row r="49" spans="1:13" s="80" customFormat="1" ht="4.5" customHeight="1" x14ac:dyDescent="0.25">
      <c r="A49" s="225"/>
      <c r="B49" s="225"/>
      <c r="C49" s="225"/>
      <c r="D49" s="225"/>
      <c r="E49" s="225"/>
      <c r="F49" s="225"/>
      <c r="G49" s="225"/>
      <c r="H49" s="225"/>
      <c r="I49" s="225"/>
      <c r="J49" s="225"/>
      <c r="K49" s="225"/>
      <c r="L49" s="225"/>
      <c r="M49" s="181"/>
    </row>
    <row r="50" spans="1:13" s="80" customFormat="1" ht="18.75" customHeight="1" x14ac:dyDescent="0.25">
      <c r="A50" s="35"/>
      <c r="B50" s="242" t="s">
        <v>36</v>
      </c>
      <c r="C50" s="243"/>
      <c r="D50" s="243"/>
      <c r="E50" s="243"/>
      <c r="F50" s="243"/>
      <c r="G50" s="243"/>
      <c r="H50" s="243"/>
      <c r="I50" s="243"/>
      <c r="J50" s="243"/>
      <c r="K50" s="243"/>
      <c r="L50" s="244"/>
      <c r="M50" s="38"/>
    </row>
    <row r="51" spans="1:13" s="80" customFormat="1" x14ac:dyDescent="0.2">
      <c r="A51" s="245" t="s">
        <v>348</v>
      </c>
      <c r="B51" s="246"/>
      <c r="C51" s="246"/>
      <c r="D51" s="246"/>
      <c r="E51" s="246"/>
      <c r="F51" s="246"/>
      <c r="G51" s="246"/>
      <c r="H51" s="246"/>
      <c r="I51" s="246"/>
      <c r="J51" s="246"/>
      <c r="K51" s="246"/>
      <c r="L51" s="246"/>
      <c r="M51" s="247"/>
    </row>
    <row r="52" spans="1:13" s="80" customFormat="1" ht="6.75" customHeight="1" x14ac:dyDescent="0.25">
      <c r="A52" s="225"/>
      <c r="B52" s="225"/>
      <c r="C52" s="225"/>
      <c r="D52" s="225"/>
      <c r="E52" s="225"/>
      <c r="F52" s="225"/>
      <c r="G52" s="225"/>
      <c r="H52" s="225"/>
      <c r="I52" s="225"/>
      <c r="J52" s="225"/>
      <c r="K52" s="225"/>
      <c r="L52" s="225"/>
      <c r="M52" s="181"/>
    </row>
    <row r="53" spans="1:13" s="80" customFormat="1" ht="17.25" customHeight="1" x14ac:dyDescent="0.25">
      <c r="A53" s="183" t="s">
        <v>2</v>
      </c>
      <c r="B53" s="226" t="s">
        <v>84</v>
      </c>
      <c r="C53" s="227"/>
      <c r="D53" s="227"/>
      <c r="E53" s="227"/>
      <c r="F53" s="227"/>
      <c r="G53" s="227"/>
      <c r="H53" s="227"/>
      <c r="I53" s="227"/>
      <c r="J53" s="227"/>
      <c r="K53" s="228"/>
      <c r="L53" s="229" t="s">
        <v>31</v>
      </c>
      <c r="M53" s="230"/>
    </row>
    <row r="54" spans="1:13" s="80" customFormat="1" ht="17.25" customHeight="1" x14ac:dyDescent="0.25">
      <c r="A54" s="49">
        <v>1</v>
      </c>
      <c r="B54" s="212" t="s">
        <v>344</v>
      </c>
      <c r="C54" s="213"/>
      <c r="D54" s="213"/>
      <c r="E54" s="213"/>
      <c r="F54" s="213"/>
      <c r="G54" s="213"/>
      <c r="H54" s="213"/>
      <c r="I54" s="213"/>
      <c r="J54" s="213"/>
      <c r="K54" s="214"/>
      <c r="L54" s="215">
        <v>5</v>
      </c>
      <c r="M54" s="216"/>
    </row>
    <row r="55" spans="1:13" s="80" customFormat="1" ht="15.75" thickBot="1" x14ac:dyDescent="0.3">
      <c r="A55" s="225"/>
      <c r="B55" s="225"/>
      <c r="C55" s="225"/>
      <c r="D55" s="225"/>
      <c r="E55" s="225"/>
      <c r="F55" s="225"/>
      <c r="G55" s="225"/>
      <c r="H55" s="225"/>
      <c r="I55" s="225"/>
      <c r="J55" s="225"/>
      <c r="K55" s="225"/>
      <c r="L55" s="225"/>
      <c r="M55" s="181"/>
    </row>
    <row r="56" spans="1:13" s="80" customFormat="1" ht="25.5" thickBot="1" x14ac:dyDescent="0.3">
      <c r="A56" s="98"/>
      <c r="B56" s="43" t="s">
        <v>28</v>
      </c>
      <c r="C56" s="236">
        <f>A8</f>
        <v>42</v>
      </c>
      <c r="D56" s="237"/>
      <c r="E56" s="217" t="str">
        <f>B8</f>
        <v>КОСТЕР</v>
      </c>
      <c r="F56" s="238"/>
      <c r="G56" s="238"/>
      <c r="H56" s="238"/>
      <c r="I56" s="238"/>
      <c r="J56" s="238"/>
      <c r="K56" s="238"/>
      <c r="L56" s="239"/>
      <c r="M56" s="99"/>
    </row>
    <row r="57" spans="1:13" s="80" customFormat="1" ht="4.5" customHeight="1" x14ac:dyDescent="0.25">
      <c r="A57" s="225"/>
      <c r="B57" s="232"/>
      <c r="C57" s="232"/>
      <c r="D57" s="232"/>
      <c r="E57" s="232"/>
      <c r="F57" s="232"/>
      <c r="G57" s="232"/>
      <c r="H57" s="232"/>
      <c r="I57" s="232"/>
      <c r="J57" s="232"/>
      <c r="K57" s="232"/>
      <c r="L57" s="232"/>
      <c r="M57" s="181"/>
    </row>
    <row r="58" spans="1:13" s="80" customFormat="1" ht="18.75" customHeight="1" x14ac:dyDescent="0.25">
      <c r="A58" s="35"/>
      <c r="B58" s="242" t="s">
        <v>35</v>
      </c>
      <c r="C58" s="243"/>
      <c r="D58" s="243"/>
      <c r="E58" s="243"/>
      <c r="F58" s="243"/>
      <c r="G58" s="243"/>
      <c r="H58" s="243"/>
      <c r="I58" s="243"/>
      <c r="J58" s="243"/>
      <c r="K58" s="243"/>
      <c r="L58" s="244"/>
      <c r="M58" s="38"/>
    </row>
    <row r="59" spans="1:13" s="80" customFormat="1" ht="27" customHeight="1" x14ac:dyDescent="0.2">
      <c r="A59" s="245" t="s">
        <v>368</v>
      </c>
      <c r="B59" s="246"/>
      <c r="C59" s="246"/>
      <c r="D59" s="246"/>
      <c r="E59" s="246"/>
      <c r="F59" s="246"/>
      <c r="G59" s="246"/>
      <c r="H59" s="246"/>
      <c r="I59" s="246"/>
      <c r="J59" s="246"/>
      <c r="K59" s="246"/>
      <c r="L59" s="246"/>
      <c r="M59" s="247"/>
    </row>
    <row r="60" spans="1:13" s="80" customFormat="1" ht="4.5" customHeight="1" x14ac:dyDescent="0.25">
      <c r="A60" s="225"/>
      <c r="B60" s="225"/>
      <c r="C60" s="225"/>
      <c r="D60" s="225"/>
      <c r="E60" s="225"/>
      <c r="F60" s="225"/>
      <c r="G60" s="225"/>
      <c r="H60" s="225"/>
      <c r="I60" s="225"/>
      <c r="J60" s="225"/>
      <c r="K60" s="225"/>
      <c r="L60" s="225"/>
      <c r="M60" s="181"/>
    </row>
    <row r="61" spans="1:13" s="80" customFormat="1" ht="18" customHeight="1" x14ac:dyDescent="0.25">
      <c r="A61" s="183" t="s">
        <v>2</v>
      </c>
      <c r="B61" s="233" t="s">
        <v>156</v>
      </c>
      <c r="C61" s="233"/>
      <c r="D61" s="233"/>
      <c r="E61" s="233"/>
      <c r="F61" s="233"/>
      <c r="G61" s="233"/>
      <c r="H61" s="233"/>
      <c r="I61" s="233"/>
      <c r="J61" s="233"/>
      <c r="K61" s="234"/>
      <c r="L61" s="234"/>
      <c r="M61" s="182"/>
    </row>
    <row r="62" spans="1:13" s="80" customFormat="1" x14ac:dyDescent="0.25">
      <c r="A62" s="47">
        <v>1</v>
      </c>
      <c r="B62" s="240" t="s">
        <v>350</v>
      </c>
      <c r="C62" s="241"/>
      <c r="D62" s="241"/>
      <c r="E62" s="241"/>
      <c r="F62" s="241"/>
      <c r="G62" s="241"/>
      <c r="H62" s="241"/>
      <c r="I62" s="241"/>
      <c r="J62" s="241"/>
      <c r="K62" s="241"/>
      <c r="L62" s="241"/>
      <c r="M62" s="241"/>
    </row>
    <row r="63" spans="1:13" s="80" customFormat="1" ht="4.5" customHeight="1" x14ac:dyDescent="0.25">
      <c r="A63" s="225"/>
      <c r="B63" s="225"/>
      <c r="C63" s="225"/>
      <c r="D63" s="225"/>
      <c r="E63" s="225"/>
      <c r="F63" s="225"/>
      <c r="G63" s="225"/>
      <c r="H63" s="225"/>
      <c r="I63" s="225"/>
      <c r="J63" s="225"/>
      <c r="K63" s="225"/>
      <c r="L63" s="225"/>
      <c r="M63" s="181"/>
    </row>
    <row r="64" spans="1:13" s="80" customFormat="1" ht="18" customHeight="1" x14ac:dyDescent="0.25">
      <c r="A64" s="183" t="s">
        <v>2</v>
      </c>
      <c r="B64" s="233" t="s">
        <v>29</v>
      </c>
      <c r="C64" s="233"/>
      <c r="D64" s="233"/>
      <c r="E64" s="233"/>
      <c r="F64" s="233"/>
      <c r="G64" s="233"/>
      <c r="H64" s="233"/>
      <c r="I64" s="233"/>
      <c r="J64" s="233"/>
      <c r="K64" s="234"/>
      <c r="L64" s="234"/>
      <c r="M64" s="182"/>
    </row>
    <row r="65" spans="1:13" s="80" customFormat="1" x14ac:dyDescent="0.25">
      <c r="A65" s="47">
        <v>1</v>
      </c>
      <c r="B65" s="222" t="s">
        <v>190</v>
      </c>
      <c r="C65" s="223"/>
      <c r="D65" s="223"/>
      <c r="E65" s="223"/>
      <c r="F65" s="223"/>
      <c r="G65" s="223"/>
      <c r="H65" s="223"/>
      <c r="I65" s="223"/>
      <c r="J65" s="223"/>
      <c r="K65" s="223"/>
      <c r="L65" s="223"/>
      <c r="M65" s="224"/>
    </row>
    <row r="66" spans="1:13" s="80" customFormat="1" ht="15" customHeight="1" x14ac:dyDescent="0.25">
      <c r="A66" s="47">
        <v>2</v>
      </c>
      <c r="B66" s="240" t="s">
        <v>351</v>
      </c>
      <c r="C66" s="241"/>
      <c r="D66" s="241"/>
      <c r="E66" s="241"/>
      <c r="F66" s="241"/>
      <c r="G66" s="241"/>
      <c r="H66" s="241"/>
      <c r="I66" s="241"/>
      <c r="J66" s="241"/>
      <c r="K66" s="241"/>
      <c r="L66" s="241"/>
      <c r="M66" s="241"/>
    </row>
    <row r="67" spans="1:13" s="80" customFormat="1" ht="15" customHeight="1" x14ac:dyDescent="0.25">
      <c r="A67" s="47">
        <v>3</v>
      </c>
      <c r="B67" s="240" t="s">
        <v>352</v>
      </c>
      <c r="C67" s="241"/>
      <c r="D67" s="241"/>
      <c r="E67" s="241"/>
      <c r="F67" s="241"/>
      <c r="G67" s="241"/>
      <c r="H67" s="241"/>
      <c r="I67" s="241"/>
      <c r="J67" s="241"/>
      <c r="K67" s="241"/>
      <c r="L67" s="241"/>
      <c r="M67" s="241"/>
    </row>
    <row r="68" spans="1:13" s="80" customFormat="1" ht="6.75" customHeight="1" x14ac:dyDescent="0.25">
      <c r="A68" s="225"/>
      <c r="B68" s="225"/>
      <c r="C68" s="225"/>
      <c r="D68" s="225"/>
      <c r="E68" s="225"/>
      <c r="F68" s="225"/>
      <c r="G68" s="225"/>
      <c r="H68" s="225"/>
      <c r="I68" s="225"/>
      <c r="J68" s="225"/>
      <c r="K68" s="225"/>
      <c r="L68" s="225"/>
      <c r="M68" s="181"/>
    </row>
    <row r="69" spans="1:13" s="80" customFormat="1" ht="17.25" customHeight="1" x14ac:dyDescent="0.25">
      <c r="A69" s="183" t="s">
        <v>2</v>
      </c>
      <c r="B69" s="226" t="s">
        <v>84</v>
      </c>
      <c r="C69" s="227"/>
      <c r="D69" s="227"/>
      <c r="E69" s="227"/>
      <c r="F69" s="227"/>
      <c r="G69" s="227"/>
      <c r="H69" s="227"/>
      <c r="I69" s="227"/>
      <c r="J69" s="227"/>
      <c r="K69" s="228"/>
      <c r="L69" s="229" t="s">
        <v>31</v>
      </c>
      <c r="M69" s="230"/>
    </row>
    <row r="70" spans="1:13" s="80" customFormat="1" ht="17.25" customHeight="1" x14ac:dyDescent="0.25">
      <c r="A70" s="49">
        <v>1</v>
      </c>
      <c r="B70" s="212" t="s">
        <v>353</v>
      </c>
      <c r="C70" s="280"/>
      <c r="D70" s="280"/>
      <c r="E70" s="280"/>
      <c r="F70" s="280"/>
      <c r="G70" s="280"/>
      <c r="H70" s="280"/>
      <c r="I70" s="280"/>
      <c r="J70" s="280"/>
      <c r="K70" s="281"/>
      <c r="L70" s="215">
        <v>20</v>
      </c>
      <c r="M70" s="216"/>
    </row>
    <row r="71" spans="1:13" s="80" customFormat="1" ht="17.25" customHeight="1" x14ac:dyDescent="0.25">
      <c r="A71" s="49">
        <v>1</v>
      </c>
      <c r="B71" s="212" t="s">
        <v>354</v>
      </c>
      <c r="C71" s="280"/>
      <c r="D71" s="280"/>
      <c r="E71" s="280"/>
      <c r="F71" s="280"/>
      <c r="G71" s="280"/>
      <c r="H71" s="280"/>
      <c r="I71" s="280"/>
      <c r="J71" s="280"/>
      <c r="K71" s="281"/>
      <c r="L71" s="215">
        <v>5</v>
      </c>
      <c r="M71" s="216"/>
    </row>
    <row r="72" spans="1:13" s="80" customFormat="1" ht="6.75" customHeight="1" x14ac:dyDescent="0.25">
      <c r="A72" s="225"/>
      <c r="B72" s="225"/>
      <c r="C72" s="225"/>
      <c r="D72" s="225"/>
      <c r="E72" s="225"/>
      <c r="F72" s="225"/>
      <c r="G72" s="225"/>
      <c r="H72" s="225"/>
      <c r="I72" s="225"/>
      <c r="J72" s="225"/>
      <c r="K72" s="225"/>
      <c r="L72" s="225"/>
      <c r="M72" s="181"/>
    </row>
    <row r="73" spans="1:13" s="80" customFormat="1" ht="17.25" customHeight="1" x14ac:dyDescent="0.25">
      <c r="A73" s="183" t="s">
        <v>2</v>
      </c>
      <c r="B73" s="226" t="s">
        <v>30</v>
      </c>
      <c r="C73" s="227"/>
      <c r="D73" s="227"/>
      <c r="E73" s="227"/>
      <c r="F73" s="227"/>
      <c r="G73" s="227"/>
      <c r="H73" s="227"/>
      <c r="I73" s="227"/>
      <c r="J73" s="227"/>
      <c r="K73" s="228"/>
      <c r="L73" s="229" t="s">
        <v>31</v>
      </c>
      <c r="M73" s="230"/>
    </row>
    <row r="74" spans="1:13" s="80" customFormat="1" ht="17.25" customHeight="1" x14ac:dyDescent="0.25">
      <c r="A74" s="49">
        <v>1</v>
      </c>
      <c r="B74" s="212" t="s">
        <v>370</v>
      </c>
      <c r="C74" s="280"/>
      <c r="D74" s="280"/>
      <c r="E74" s="280"/>
      <c r="F74" s="280"/>
      <c r="G74" s="280"/>
      <c r="H74" s="280"/>
      <c r="I74" s="280"/>
      <c r="J74" s="280"/>
      <c r="K74" s="281"/>
      <c r="L74" s="215">
        <v>-20</v>
      </c>
      <c r="M74" s="216"/>
    </row>
    <row r="75" spans="1:13" s="80" customFormat="1" ht="15.75" thickBot="1" x14ac:dyDescent="0.3">
      <c r="A75" s="225"/>
      <c r="B75" s="225"/>
      <c r="C75" s="225"/>
      <c r="D75" s="225"/>
      <c r="E75" s="225"/>
      <c r="F75" s="225"/>
      <c r="G75" s="225"/>
      <c r="H75" s="225"/>
      <c r="I75" s="225"/>
      <c r="J75" s="225"/>
      <c r="K75" s="225"/>
      <c r="L75" s="225"/>
      <c r="M75" s="181"/>
    </row>
    <row r="76" spans="1:13" s="80" customFormat="1" ht="25.5" thickBot="1" x14ac:dyDescent="0.3">
      <c r="A76" s="98"/>
      <c r="B76" s="43" t="s">
        <v>28</v>
      </c>
      <c r="C76" s="236">
        <f>A9</f>
        <v>43</v>
      </c>
      <c r="D76" s="237"/>
      <c r="E76" s="217" t="str">
        <f>B9</f>
        <v>СНЕГОСТУПЫ</v>
      </c>
      <c r="F76" s="238"/>
      <c r="G76" s="238"/>
      <c r="H76" s="238"/>
      <c r="I76" s="238"/>
      <c r="J76" s="238"/>
      <c r="K76" s="238"/>
      <c r="L76" s="239"/>
      <c r="M76" s="99"/>
    </row>
    <row r="77" spans="1:13" s="80" customFormat="1" ht="4.5" customHeight="1" x14ac:dyDescent="0.25">
      <c r="A77" s="225"/>
      <c r="B77" s="232"/>
      <c r="C77" s="232"/>
      <c r="D77" s="232"/>
      <c r="E77" s="232"/>
      <c r="F77" s="232"/>
      <c r="G77" s="232"/>
      <c r="H77" s="232"/>
      <c r="I77" s="232"/>
      <c r="J77" s="232"/>
      <c r="K77" s="232"/>
      <c r="L77" s="232"/>
      <c r="M77" s="181"/>
    </row>
    <row r="78" spans="1:13" s="80" customFormat="1" ht="18.75" customHeight="1" x14ac:dyDescent="0.25">
      <c r="A78" s="35"/>
      <c r="B78" s="242" t="s">
        <v>35</v>
      </c>
      <c r="C78" s="243"/>
      <c r="D78" s="243"/>
      <c r="E78" s="243"/>
      <c r="F78" s="243"/>
      <c r="G78" s="243"/>
      <c r="H78" s="243"/>
      <c r="I78" s="243"/>
      <c r="J78" s="243"/>
      <c r="K78" s="243"/>
      <c r="L78" s="244"/>
      <c r="M78" s="38"/>
    </row>
    <row r="79" spans="1:13" s="80" customFormat="1" ht="41.25" customHeight="1" x14ac:dyDescent="0.2">
      <c r="A79" s="245" t="s">
        <v>367</v>
      </c>
      <c r="B79" s="246"/>
      <c r="C79" s="246"/>
      <c r="D79" s="246"/>
      <c r="E79" s="246"/>
      <c r="F79" s="246"/>
      <c r="G79" s="246"/>
      <c r="H79" s="246"/>
      <c r="I79" s="246"/>
      <c r="J79" s="246"/>
      <c r="K79" s="246"/>
      <c r="L79" s="246"/>
      <c r="M79" s="247"/>
    </row>
    <row r="80" spans="1:13" s="80" customFormat="1" ht="4.5" customHeight="1" x14ac:dyDescent="0.25">
      <c r="A80" s="225"/>
      <c r="B80" s="225"/>
      <c r="C80" s="225"/>
      <c r="D80" s="225"/>
      <c r="E80" s="225"/>
      <c r="F80" s="225"/>
      <c r="G80" s="225"/>
      <c r="H80" s="225"/>
      <c r="I80" s="225"/>
      <c r="J80" s="225"/>
      <c r="K80" s="225"/>
      <c r="L80" s="225"/>
      <c r="M80" s="181"/>
    </row>
    <row r="81" spans="1:13" s="80" customFormat="1" ht="18" customHeight="1" x14ac:dyDescent="0.25">
      <c r="A81" s="183" t="s">
        <v>2</v>
      </c>
      <c r="B81" s="233" t="s">
        <v>29</v>
      </c>
      <c r="C81" s="233"/>
      <c r="D81" s="233"/>
      <c r="E81" s="233"/>
      <c r="F81" s="233"/>
      <c r="G81" s="233"/>
      <c r="H81" s="233"/>
      <c r="I81" s="233"/>
      <c r="J81" s="233"/>
      <c r="K81" s="234"/>
      <c r="L81" s="234"/>
      <c r="M81" s="182"/>
    </row>
    <row r="82" spans="1:13" s="80" customFormat="1" x14ac:dyDescent="0.25">
      <c r="A82" s="47">
        <v>1</v>
      </c>
      <c r="B82" s="222" t="s">
        <v>190</v>
      </c>
      <c r="C82" s="223"/>
      <c r="D82" s="223"/>
      <c r="E82" s="223"/>
      <c r="F82" s="223"/>
      <c r="G82" s="223"/>
      <c r="H82" s="223"/>
      <c r="I82" s="223"/>
      <c r="J82" s="223"/>
      <c r="K82" s="223"/>
      <c r="L82" s="223"/>
      <c r="M82" s="224"/>
    </row>
    <row r="83" spans="1:13" s="80" customFormat="1" ht="15" customHeight="1" x14ac:dyDescent="0.25">
      <c r="A83" s="47">
        <v>2</v>
      </c>
      <c r="B83" s="240" t="s">
        <v>364</v>
      </c>
      <c r="C83" s="241"/>
      <c r="D83" s="241"/>
      <c r="E83" s="241"/>
      <c r="F83" s="241"/>
      <c r="G83" s="241"/>
      <c r="H83" s="241"/>
      <c r="I83" s="241"/>
      <c r="J83" s="241"/>
      <c r="K83" s="241"/>
      <c r="L83" s="241"/>
      <c r="M83" s="241"/>
    </row>
    <row r="84" spans="1:13" s="80" customFormat="1" ht="6.75" customHeight="1" x14ac:dyDescent="0.25">
      <c r="A84" s="225"/>
      <c r="B84" s="225"/>
      <c r="C84" s="225"/>
      <c r="D84" s="225"/>
      <c r="E84" s="225"/>
      <c r="F84" s="225"/>
      <c r="G84" s="225"/>
      <c r="H84" s="225"/>
      <c r="I84" s="225"/>
      <c r="J84" s="225"/>
      <c r="K84" s="225"/>
      <c r="L84" s="225"/>
      <c r="M84" s="181"/>
    </row>
    <row r="85" spans="1:13" s="80" customFormat="1" ht="17.25" customHeight="1" x14ac:dyDescent="0.25">
      <c r="A85" s="183" t="s">
        <v>2</v>
      </c>
      <c r="B85" s="226" t="s">
        <v>84</v>
      </c>
      <c r="C85" s="227"/>
      <c r="D85" s="227"/>
      <c r="E85" s="227"/>
      <c r="F85" s="227"/>
      <c r="G85" s="227"/>
      <c r="H85" s="227"/>
      <c r="I85" s="227"/>
      <c r="J85" s="227"/>
      <c r="K85" s="228"/>
      <c r="L85" s="229" t="s">
        <v>31</v>
      </c>
      <c r="M85" s="230"/>
    </row>
    <row r="86" spans="1:13" s="80" customFormat="1" ht="17.25" customHeight="1" x14ac:dyDescent="0.25">
      <c r="A86" s="49">
        <v>1</v>
      </c>
      <c r="B86" s="212" t="s">
        <v>365</v>
      </c>
      <c r="C86" s="280"/>
      <c r="D86" s="280"/>
      <c r="E86" s="280"/>
      <c r="F86" s="280"/>
      <c r="G86" s="280"/>
      <c r="H86" s="280"/>
      <c r="I86" s="280"/>
      <c r="J86" s="280"/>
      <c r="K86" s="281"/>
      <c r="L86" s="215">
        <v>10</v>
      </c>
      <c r="M86" s="216"/>
    </row>
    <row r="87" spans="1:13" s="80" customFormat="1" ht="6.75" customHeight="1" x14ac:dyDescent="0.25">
      <c r="A87" s="225"/>
      <c r="B87" s="225"/>
      <c r="C87" s="225"/>
      <c r="D87" s="225"/>
      <c r="E87" s="225"/>
      <c r="F87" s="225"/>
      <c r="G87" s="225"/>
      <c r="H87" s="225"/>
      <c r="I87" s="225"/>
      <c r="J87" s="225"/>
      <c r="K87" s="225"/>
      <c r="L87" s="225"/>
      <c r="M87" s="181"/>
    </row>
    <row r="88" spans="1:13" s="80" customFormat="1" ht="17.25" customHeight="1" x14ac:dyDescent="0.25">
      <c r="A88" s="183" t="s">
        <v>2</v>
      </c>
      <c r="B88" s="226" t="s">
        <v>30</v>
      </c>
      <c r="C88" s="227"/>
      <c r="D88" s="227"/>
      <c r="E88" s="227"/>
      <c r="F88" s="227"/>
      <c r="G88" s="227"/>
      <c r="H88" s="227"/>
      <c r="I88" s="227"/>
      <c r="J88" s="227"/>
      <c r="K88" s="228"/>
      <c r="L88" s="229" t="s">
        <v>31</v>
      </c>
      <c r="M88" s="230"/>
    </row>
    <row r="89" spans="1:13" s="80" customFormat="1" ht="17.25" customHeight="1" x14ac:dyDescent="0.25">
      <c r="A89" s="49">
        <v>1</v>
      </c>
      <c r="B89" s="212" t="s">
        <v>366</v>
      </c>
      <c r="C89" s="280"/>
      <c r="D89" s="280"/>
      <c r="E89" s="280"/>
      <c r="F89" s="280"/>
      <c r="G89" s="280"/>
      <c r="H89" s="280"/>
      <c r="I89" s="280"/>
      <c r="J89" s="280"/>
      <c r="K89" s="281"/>
      <c r="L89" s="215">
        <v>-10</v>
      </c>
      <c r="M89" s="216"/>
    </row>
    <row r="90" spans="1:13" s="80" customFormat="1" ht="15.75" thickBot="1" x14ac:dyDescent="0.3">
      <c r="A90" s="225"/>
      <c r="B90" s="225"/>
      <c r="C90" s="225"/>
      <c r="D90" s="225"/>
      <c r="E90" s="225"/>
      <c r="F90" s="225"/>
      <c r="G90" s="225"/>
      <c r="H90" s="225"/>
      <c r="I90" s="225"/>
      <c r="J90" s="225"/>
      <c r="K90" s="225"/>
      <c r="L90" s="225"/>
      <c r="M90" s="181"/>
    </row>
    <row r="91" spans="1:13" s="80" customFormat="1" ht="25.5" thickBot="1" x14ac:dyDescent="0.3">
      <c r="A91" s="98"/>
      <c r="B91" s="43" t="s">
        <v>28</v>
      </c>
      <c r="C91" s="236">
        <f>A10</f>
        <v>44</v>
      </c>
      <c r="D91" s="237"/>
      <c r="E91" s="217" t="str">
        <f>B10</f>
        <v>СОЧИНЕНИЕ</v>
      </c>
      <c r="F91" s="238"/>
      <c r="G91" s="238"/>
      <c r="H91" s="238"/>
      <c r="I91" s="238"/>
      <c r="J91" s="238"/>
      <c r="K91" s="238"/>
      <c r="L91" s="239"/>
      <c r="M91" s="99"/>
    </row>
    <row r="92" spans="1:13" s="80" customFormat="1" ht="4.5" customHeight="1" x14ac:dyDescent="0.25">
      <c r="A92" s="225"/>
      <c r="B92" s="232"/>
      <c r="C92" s="232"/>
      <c r="D92" s="232"/>
      <c r="E92" s="232"/>
      <c r="F92" s="232"/>
      <c r="G92" s="232"/>
      <c r="H92" s="232"/>
      <c r="I92" s="232"/>
      <c r="J92" s="232"/>
      <c r="K92" s="232"/>
      <c r="L92" s="232"/>
      <c r="M92" s="181"/>
    </row>
    <row r="93" spans="1:13" s="80" customFormat="1" ht="18.75" customHeight="1" x14ac:dyDescent="0.25">
      <c r="A93" s="35"/>
      <c r="B93" s="242" t="s">
        <v>35</v>
      </c>
      <c r="C93" s="243"/>
      <c r="D93" s="243"/>
      <c r="E93" s="243"/>
      <c r="F93" s="243"/>
      <c r="G93" s="243"/>
      <c r="H93" s="243"/>
      <c r="I93" s="243"/>
      <c r="J93" s="243"/>
      <c r="K93" s="243"/>
      <c r="L93" s="244"/>
      <c r="M93" s="38"/>
    </row>
    <row r="94" spans="1:13" s="80" customFormat="1" ht="30" customHeight="1" x14ac:dyDescent="0.2">
      <c r="A94" s="245" t="s">
        <v>369</v>
      </c>
      <c r="B94" s="246"/>
      <c r="C94" s="246"/>
      <c r="D94" s="246"/>
      <c r="E94" s="246"/>
      <c r="F94" s="246"/>
      <c r="G94" s="246"/>
      <c r="H94" s="246"/>
      <c r="I94" s="246"/>
      <c r="J94" s="246"/>
      <c r="K94" s="246"/>
      <c r="L94" s="246"/>
      <c r="M94" s="247"/>
    </row>
    <row r="95" spans="1:13" s="80" customFormat="1" ht="4.5" customHeight="1" x14ac:dyDescent="0.25">
      <c r="A95" s="225"/>
      <c r="B95" s="225"/>
      <c r="C95" s="225"/>
      <c r="D95" s="225"/>
      <c r="E95" s="225"/>
      <c r="F95" s="225"/>
      <c r="G95" s="225"/>
      <c r="H95" s="225"/>
      <c r="I95" s="225"/>
      <c r="J95" s="225"/>
      <c r="K95" s="225"/>
      <c r="L95" s="225"/>
      <c r="M95" s="181"/>
    </row>
    <row r="96" spans="1:13" s="80" customFormat="1" ht="18" customHeight="1" x14ac:dyDescent="0.25">
      <c r="A96" s="183" t="s">
        <v>2</v>
      </c>
      <c r="B96" s="233" t="s">
        <v>156</v>
      </c>
      <c r="C96" s="233"/>
      <c r="D96" s="233"/>
      <c r="E96" s="233"/>
      <c r="F96" s="233"/>
      <c r="G96" s="233"/>
      <c r="H96" s="233"/>
      <c r="I96" s="233"/>
      <c r="J96" s="233"/>
      <c r="K96" s="234"/>
      <c r="L96" s="234"/>
      <c r="M96" s="182"/>
    </row>
    <row r="97" spans="1:13" s="80" customFormat="1" x14ac:dyDescent="0.25">
      <c r="A97" s="47">
        <v>1</v>
      </c>
      <c r="B97" s="240" t="s">
        <v>291</v>
      </c>
      <c r="C97" s="241"/>
      <c r="D97" s="241"/>
      <c r="E97" s="241"/>
      <c r="F97" s="241"/>
      <c r="G97" s="241"/>
      <c r="H97" s="241"/>
      <c r="I97" s="241"/>
      <c r="J97" s="241"/>
      <c r="K97" s="241"/>
      <c r="L97" s="241"/>
      <c r="M97" s="241"/>
    </row>
    <row r="98" spans="1:13" s="80" customFormat="1" ht="4.5" customHeight="1" x14ac:dyDescent="0.25">
      <c r="A98" s="225"/>
      <c r="B98" s="225"/>
      <c r="C98" s="225"/>
      <c r="D98" s="225"/>
      <c r="E98" s="225"/>
      <c r="F98" s="225"/>
      <c r="G98" s="225"/>
      <c r="H98" s="225"/>
      <c r="I98" s="225"/>
      <c r="J98" s="225"/>
      <c r="K98" s="225"/>
      <c r="L98" s="225"/>
      <c r="M98" s="181"/>
    </row>
    <row r="99" spans="1:13" s="80" customFormat="1" ht="18" customHeight="1" x14ac:dyDescent="0.25">
      <c r="A99" s="183" t="s">
        <v>2</v>
      </c>
      <c r="B99" s="233" t="s">
        <v>29</v>
      </c>
      <c r="C99" s="233"/>
      <c r="D99" s="233"/>
      <c r="E99" s="233"/>
      <c r="F99" s="233"/>
      <c r="G99" s="233"/>
      <c r="H99" s="233"/>
      <c r="I99" s="233"/>
      <c r="J99" s="233"/>
      <c r="K99" s="234"/>
      <c r="L99" s="234"/>
      <c r="M99" s="182"/>
    </row>
    <row r="100" spans="1:13" s="80" customFormat="1" x14ac:dyDescent="0.25">
      <c r="A100" s="47">
        <v>1</v>
      </c>
      <c r="B100" s="222" t="s">
        <v>190</v>
      </c>
      <c r="C100" s="223"/>
      <c r="D100" s="223"/>
      <c r="E100" s="223"/>
      <c r="F100" s="223"/>
      <c r="G100" s="223"/>
      <c r="H100" s="223"/>
      <c r="I100" s="223"/>
      <c r="J100" s="223"/>
      <c r="K100" s="223"/>
      <c r="L100" s="223"/>
      <c r="M100" s="224"/>
    </row>
    <row r="101" spans="1:13" s="80" customFormat="1" x14ac:dyDescent="0.25">
      <c r="A101" s="47">
        <v>2</v>
      </c>
      <c r="B101" s="222" t="s">
        <v>358</v>
      </c>
      <c r="C101" s="223"/>
      <c r="D101" s="223"/>
      <c r="E101" s="223"/>
      <c r="F101" s="223"/>
      <c r="G101" s="223"/>
      <c r="H101" s="223"/>
      <c r="I101" s="223"/>
      <c r="J101" s="223"/>
      <c r="K101" s="223"/>
      <c r="L101" s="223"/>
      <c r="M101" s="224"/>
    </row>
    <row r="102" spans="1:13" s="80" customFormat="1" x14ac:dyDescent="0.25">
      <c r="A102" s="47">
        <v>3</v>
      </c>
      <c r="B102" s="222" t="s">
        <v>359</v>
      </c>
      <c r="C102" s="223"/>
      <c r="D102" s="223"/>
      <c r="E102" s="223"/>
      <c r="F102" s="223"/>
      <c r="G102" s="223"/>
      <c r="H102" s="223"/>
      <c r="I102" s="223"/>
      <c r="J102" s="223"/>
      <c r="K102" s="223"/>
      <c r="L102" s="223"/>
      <c r="M102" s="224"/>
    </row>
    <row r="103" spans="1:13" s="80" customFormat="1" ht="6.75" customHeight="1" x14ac:dyDescent="0.25">
      <c r="A103" s="225"/>
      <c r="B103" s="225"/>
      <c r="C103" s="225"/>
      <c r="D103" s="225"/>
      <c r="E103" s="225"/>
      <c r="F103" s="225"/>
      <c r="G103" s="225"/>
      <c r="H103" s="225"/>
      <c r="I103" s="225"/>
      <c r="J103" s="225"/>
      <c r="K103" s="225"/>
      <c r="L103" s="225"/>
      <c r="M103" s="181"/>
    </row>
    <row r="104" spans="1:13" s="80" customFormat="1" ht="17.25" customHeight="1" x14ac:dyDescent="0.25">
      <c r="A104" s="183" t="s">
        <v>2</v>
      </c>
      <c r="B104" s="226" t="s">
        <v>30</v>
      </c>
      <c r="C104" s="227"/>
      <c r="D104" s="227"/>
      <c r="E104" s="227"/>
      <c r="F104" s="227"/>
      <c r="G104" s="227"/>
      <c r="H104" s="227"/>
      <c r="I104" s="227"/>
      <c r="J104" s="227"/>
      <c r="K104" s="228"/>
      <c r="L104" s="229" t="s">
        <v>31</v>
      </c>
      <c r="M104" s="230"/>
    </row>
    <row r="105" spans="1:13" s="80" customFormat="1" ht="17.25" customHeight="1" x14ac:dyDescent="0.25">
      <c r="A105" s="49">
        <v>1</v>
      </c>
      <c r="B105" s="212" t="s">
        <v>360</v>
      </c>
      <c r="C105" s="280"/>
      <c r="D105" s="280"/>
      <c r="E105" s="280"/>
      <c r="F105" s="280"/>
      <c r="G105" s="280"/>
      <c r="H105" s="280"/>
      <c r="I105" s="280"/>
      <c r="J105" s="280"/>
      <c r="K105" s="281"/>
      <c r="L105" s="215">
        <v>5</v>
      </c>
      <c r="M105" s="216"/>
    </row>
    <row r="106" spans="1:13" s="80" customFormat="1" ht="15.75" thickBot="1" x14ac:dyDescent="0.3">
      <c r="A106" s="34"/>
      <c r="B106" s="35"/>
      <c r="C106" s="34"/>
      <c r="D106" s="35"/>
      <c r="E106" s="35"/>
      <c r="F106" s="35"/>
      <c r="G106" s="35"/>
      <c r="H106" s="35"/>
      <c r="I106" s="35"/>
      <c r="J106" s="35"/>
      <c r="K106" s="36"/>
      <c r="L106" s="37"/>
      <c r="M106" s="34"/>
    </row>
    <row r="107" spans="1:13" s="80" customFormat="1" ht="25.5" thickBot="1" x14ac:dyDescent="0.3">
      <c r="A107" s="98"/>
      <c r="B107" s="43" t="s">
        <v>28</v>
      </c>
      <c r="C107" s="236">
        <f>A11</f>
        <v>45</v>
      </c>
      <c r="D107" s="237"/>
      <c r="E107" s="217" t="str">
        <f>B11</f>
        <v>ФИЗКУЛЬТУРА</v>
      </c>
      <c r="F107" s="238"/>
      <c r="G107" s="238"/>
      <c r="H107" s="238"/>
      <c r="I107" s="238"/>
      <c r="J107" s="238"/>
      <c r="K107" s="238"/>
      <c r="L107" s="239"/>
      <c r="M107" s="99"/>
    </row>
    <row r="108" spans="1:13" s="80" customFormat="1" ht="4.5" customHeight="1" x14ac:dyDescent="0.25">
      <c r="A108" s="225"/>
      <c r="B108" s="232"/>
      <c r="C108" s="232"/>
      <c r="D108" s="232"/>
      <c r="E108" s="232"/>
      <c r="F108" s="232"/>
      <c r="G108" s="232"/>
      <c r="H108" s="232"/>
      <c r="I108" s="232"/>
      <c r="J108" s="232"/>
      <c r="K108" s="232"/>
      <c r="L108" s="232"/>
      <c r="M108" s="181"/>
    </row>
    <row r="109" spans="1:13" s="80" customFormat="1" ht="18.75" customHeight="1" x14ac:dyDescent="0.25">
      <c r="A109" s="35"/>
      <c r="B109" s="242" t="s">
        <v>35</v>
      </c>
      <c r="C109" s="243"/>
      <c r="D109" s="243"/>
      <c r="E109" s="243"/>
      <c r="F109" s="243"/>
      <c r="G109" s="243"/>
      <c r="H109" s="243"/>
      <c r="I109" s="243"/>
      <c r="J109" s="243"/>
      <c r="K109" s="243"/>
      <c r="L109" s="244"/>
      <c r="M109" s="38"/>
    </row>
    <row r="110" spans="1:13" s="80" customFormat="1" ht="30" customHeight="1" x14ac:dyDescent="0.2">
      <c r="A110" s="245" t="s">
        <v>390</v>
      </c>
      <c r="B110" s="246"/>
      <c r="C110" s="246"/>
      <c r="D110" s="246"/>
      <c r="E110" s="246"/>
      <c r="F110" s="246"/>
      <c r="G110" s="246"/>
      <c r="H110" s="246"/>
      <c r="I110" s="246"/>
      <c r="J110" s="246"/>
      <c r="K110" s="246"/>
      <c r="L110" s="246"/>
      <c r="M110" s="247"/>
    </row>
    <row r="111" spans="1:13" s="80" customFormat="1" ht="4.5" customHeight="1" x14ac:dyDescent="0.25">
      <c r="A111" s="225"/>
      <c r="B111" s="225"/>
      <c r="C111" s="225"/>
      <c r="D111" s="225"/>
      <c r="E111" s="225"/>
      <c r="F111" s="225"/>
      <c r="G111" s="225"/>
      <c r="H111" s="225"/>
      <c r="I111" s="225"/>
      <c r="J111" s="225"/>
      <c r="K111" s="225"/>
      <c r="L111" s="225"/>
      <c r="M111" s="181"/>
    </row>
    <row r="112" spans="1:13" s="80" customFormat="1" ht="18" customHeight="1" x14ac:dyDescent="0.25">
      <c r="A112" s="183" t="s">
        <v>2</v>
      </c>
      <c r="B112" s="233" t="s">
        <v>29</v>
      </c>
      <c r="C112" s="233"/>
      <c r="D112" s="233"/>
      <c r="E112" s="233"/>
      <c r="F112" s="233"/>
      <c r="G112" s="233"/>
      <c r="H112" s="233"/>
      <c r="I112" s="233"/>
      <c r="J112" s="233"/>
      <c r="K112" s="234"/>
      <c r="L112" s="234"/>
      <c r="M112" s="182"/>
    </row>
    <row r="113" spans="1:13" s="80" customFormat="1" ht="15" customHeight="1" x14ac:dyDescent="0.25">
      <c r="A113" s="47">
        <v>1</v>
      </c>
      <c r="B113" s="222" t="s">
        <v>190</v>
      </c>
      <c r="C113" s="223"/>
      <c r="D113" s="223"/>
      <c r="E113" s="223"/>
      <c r="F113" s="223"/>
      <c r="G113" s="223"/>
      <c r="H113" s="223"/>
      <c r="I113" s="223"/>
      <c r="J113" s="223"/>
      <c r="K113" s="223"/>
      <c r="L113" s="223"/>
      <c r="M113" s="224"/>
    </row>
    <row r="114" spans="1:13" s="80" customFormat="1" ht="18" customHeight="1" x14ac:dyDescent="0.25">
      <c r="A114" s="47">
        <v>2</v>
      </c>
      <c r="B114" s="222" t="s">
        <v>391</v>
      </c>
      <c r="C114" s="223"/>
      <c r="D114" s="223"/>
      <c r="E114" s="223"/>
      <c r="F114" s="223"/>
      <c r="G114" s="223"/>
      <c r="H114" s="223"/>
      <c r="I114" s="223"/>
      <c r="J114" s="223"/>
      <c r="K114" s="223"/>
      <c r="L114" s="223"/>
      <c r="M114" s="224"/>
    </row>
    <row r="115" spans="1:13" s="80" customFormat="1" ht="18" customHeight="1" x14ac:dyDescent="0.25">
      <c r="A115" s="47">
        <v>3</v>
      </c>
      <c r="B115" s="222" t="s">
        <v>342</v>
      </c>
      <c r="C115" s="223"/>
      <c r="D115" s="223"/>
      <c r="E115" s="223"/>
      <c r="F115" s="223"/>
      <c r="G115" s="223"/>
      <c r="H115" s="223"/>
      <c r="I115" s="223"/>
      <c r="J115" s="223"/>
      <c r="K115" s="223"/>
      <c r="L115" s="223"/>
      <c r="M115" s="224"/>
    </row>
    <row r="116" spans="1:13" s="80" customFormat="1" ht="6.75" customHeight="1" x14ac:dyDescent="0.25">
      <c r="A116" s="225"/>
      <c r="B116" s="225"/>
      <c r="C116" s="225"/>
      <c r="D116" s="225"/>
      <c r="E116" s="225"/>
      <c r="F116" s="225"/>
      <c r="G116" s="225"/>
      <c r="H116" s="225"/>
      <c r="I116" s="225"/>
      <c r="J116" s="225"/>
      <c r="K116" s="225"/>
      <c r="L116" s="225"/>
      <c r="M116" s="181"/>
    </row>
    <row r="117" spans="1:13" s="80" customFormat="1" ht="17.25" customHeight="1" x14ac:dyDescent="0.25">
      <c r="A117" s="183" t="s">
        <v>2</v>
      </c>
      <c r="B117" s="226" t="s">
        <v>84</v>
      </c>
      <c r="C117" s="227"/>
      <c r="D117" s="227"/>
      <c r="E117" s="227"/>
      <c r="F117" s="227"/>
      <c r="G117" s="227"/>
      <c r="H117" s="227"/>
      <c r="I117" s="227"/>
      <c r="J117" s="227"/>
      <c r="K117" s="228"/>
      <c r="L117" s="229" t="s">
        <v>31</v>
      </c>
      <c r="M117" s="230"/>
    </row>
    <row r="118" spans="1:13" s="80" customFormat="1" ht="17.25" customHeight="1" x14ac:dyDescent="0.25">
      <c r="A118" s="49">
        <v>1</v>
      </c>
      <c r="B118" s="212" t="s">
        <v>392</v>
      </c>
      <c r="C118" s="213"/>
      <c r="D118" s="213"/>
      <c r="E118" s="213"/>
      <c r="F118" s="213"/>
      <c r="G118" s="213"/>
      <c r="H118" s="213"/>
      <c r="I118" s="213"/>
      <c r="J118" s="213"/>
      <c r="K118" s="214"/>
      <c r="L118" s="215">
        <v>2</v>
      </c>
      <c r="M118" s="216"/>
    </row>
    <row r="119" spans="1:13" s="80" customFormat="1" ht="6.75" customHeight="1" x14ac:dyDescent="0.25">
      <c r="A119" s="225"/>
      <c r="B119" s="225"/>
      <c r="C119" s="225"/>
      <c r="D119" s="225"/>
      <c r="E119" s="225"/>
      <c r="F119" s="225"/>
      <c r="G119" s="225"/>
      <c r="H119" s="225"/>
      <c r="I119" s="225"/>
      <c r="J119" s="225"/>
      <c r="K119" s="225"/>
      <c r="L119" s="225"/>
      <c r="M119" s="181"/>
    </row>
    <row r="120" spans="1:13" s="80" customFormat="1" ht="17.25" customHeight="1" x14ac:dyDescent="0.25">
      <c r="A120" s="183" t="s">
        <v>2</v>
      </c>
      <c r="B120" s="226" t="s">
        <v>30</v>
      </c>
      <c r="C120" s="227"/>
      <c r="D120" s="227"/>
      <c r="E120" s="227"/>
      <c r="F120" s="227"/>
      <c r="G120" s="227"/>
      <c r="H120" s="227"/>
      <c r="I120" s="227"/>
      <c r="J120" s="227"/>
      <c r="K120" s="228"/>
      <c r="L120" s="229" t="s">
        <v>31</v>
      </c>
      <c r="M120" s="230"/>
    </row>
    <row r="121" spans="1:13" s="80" customFormat="1" ht="17.25" customHeight="1" x14ac:dyDescent="0.25">
      <c r="A121" s="49">
        <v>1</v>
      </c>
      <c r="B121" s="212" t="s">
        <v>393</v>
      </c>
      <c r="C121" s="213"/>
      <c r="D121" s="213"/>
      <c r="E121" s="213"/>
      <c r="F121" s="213"/>
      <c r="G121" s="213"/>
      <c r="H121" s="213"/>
      <c r="I121" s="213"/>
      <c r="J121" s="213"/>
      <c r="K121" s="214"/>
      <c r="L121" s="215">
        <v>-20</v>
      </c>
      <c r="M121" s="216"/>
    </row>
    <row r="122" spans="1:13" s="80" customFormat="1" ht="15.75" thickBot="1" x14ac:dyDescent="0.3">
      <c r="A122" s="34"/>
      <c r="B122" s="35"/>
      <c r="C122" s="34"/>
      <c r="D122" s="35"/>
      <c r="E122" s="35"/>
      <c r="F122" s="35"/>
      <c r="G122" s="35"/>
      <c r="H122" s="35"/>
      <c r="I122" s="35"/>
      <c r="J122" s="35"/>
      <c r="K122" s="36"/>
      <c r="L122" s="37"/>
      <c r="M122" s="34"/>
    </row>
    <row r="123" spans="1:13" s="80" customFormat="1" ht="25.5" thickBot="1" x14ac:dyDescent="0.3">
      <c r="A123" s="98"/>
      <c r="B123" s="43" t="s">
        <v>28</v>
      </c>
      <c r="C123" s="236">
        <f>A12</f>
        <v>46</v>
      </c>
      <c r="D123" s="237"/>
      <c r="E123" s="217" t="str">
        <f>B12</f>
        <v>СВЯЗЬ+ГАЗЫ</v>
      </c>
      <c r="F123" s="238"/>
      <c r="G123" s="238"/>
      <c r="H123" s="238"/>
      <c r="I123" s="238"/>
      <c r="J123" s="238"/>
      <c r="K123" s="238"/>
      <c r="L123" s="239"/>
      <c r="M123" s="99"/>
    </row>
    <row r="124" spans="1:13" s="80" customFormat="1" ht="4.5" customHeight="1" x14ac:dyDescent="0.25">
      <c r="A124" s="225"/>
      <c r="B124" s="232"/>
      <c r="C124" s="232"/>
      <c r="D124" s="232"/>
      <c r="E124" s="232"/>
      <c r="F124" s="232"/>
      <c r="G124" s="232"/>
      <c r="H124" s="232"/>
      <c r="I124" s="232"/>
      <c r="J124" s="232"/>
      <c r="K124" s="232"/>
      <c r="L124" s="232"/>
      <c r="M124" s="181"/>
    </row>
    <row r="125" spans="1:13" s="80" customFormat="1" ht="18.75" customHeight="1" x14ac:dyDescent="0.25">
      <c r="A125" s="35"/>
      <c r="B125" s="242" t="s">
        <v>35</v>
      </c>
      <c r="C125" s="243"/>
      <c r="D125" s="243"/>
      <c r="E125" s="243"/>
      <c r="F125" s="243"/>
      <c r="G125" s="243"/>
      <c r="H125" s="243"/>
      <c r="I125" s="243"/>
      <c r="J125" s="243"/>
      <c r="K125" s="243"/>
      <c r="L125" s="244"/>
      <c r="M125" s="38"/>
    </row>
    <row r="126" spans="1:13" s="80" customFormat="1" x14ac:dyDescent="0.2">
      <c r="A126" s="245" t="s">
        <v>401</v>
      </c>
      <c r="B126" s="246"/>
      <c r="C126" s="246"/>
      <c r="D126" s="246"/>
      <c r="E126" s="246"/>
      <c r="F126" s="246"/>
      <c r="G126" s="246"/>
      <c r="H126" s="246"/>
      <c r="I126" s="246"/>
      <c r="J126" s="246"/>
      <c r="K126" s="246"/>
      <c r="L126" s="246"/>
      <c r="M126" s="247"/>
    </row>
    <row r="127" spans="1:13" s="80" customFormat="1" ht="4.5" customHeight="1" x14ac:dyDescent="0.25">
      <c r="A127" s="225"/>
      <c r="B127" s="225"/>
      <c r="C127" s="225"/>
      <c r="D127" s="225"/>
      <c r="E127" s="225"/>
      <c r="F127" s="225"/>
      <c r="G127" s="225"/>
      <c r="H127" s="225"/>
      <c r="I127" s="225"/>
      <c r="J127" s="225"/>
      <c r="K127" s="225"/>
      <c r="L127" s="225"/>
      <c r="M127" s="181"/>
    </row>
    <row r="128" spans="1:13" s="80" customFormat="1" ht="18" customHeight="1" x14ac:dyDescent="0.25">
      <c r="A128" s="183" t="s">
        <v>2</v>
      </c>
      <c r="B128" s="233" t="s">
        <v>29</v>
      </c>
      <c r="C128" s="233"/>
      <c r="D128" s="233"/>
      <c r="E128" s="233"/>
      <c r="F128" s="233"/>
      <c r="G128" s="233"/>
      <c r="H128" s="233"/>
      <c r="I128" s="233"/>
      <c r="J128" s="233"/>
      <c r="K128" s="234"/>
      <c r="L128" s="234"/>
      <c r="M128" s="182"/>
    </row>
    <row r="129" spans="1:13" s="80" customFormat="1" ht="15" customHeight="1" x14ac:dyDescent="0.25">
      <c r="A129" s="47">
        <v>1</v>
      </c>
      <c r="B129" s="222" t="s">
        <v>190</v>
      </c>
      <c r="C129" s="223"/>
      <c r="D129" s="223"/>
      <c r="E129" s="223"/>
      <c r="F129" s="223"/>
      <c r="G129" s="223"/>
      <c r="H129" s="223"/>
      <c r="I129" s="223"/>
      <c r="J129" s="223"/>
      <c r="K129" s="223"/>
      <c r="L129" s="223"/>
      <c r="M129" s="224"/>
    </row>
    <row r="130" spans="1:13" s="80" customFormat="1" ht="18" customHeight="1" x14ac:dyDescent="0.25">
      <c r="A130" s="47">
        <v>2</v>
      </c>
      <c r="B130" s="222" t="s">
        <v>402</v>
      </c>
      <c r="C130" s="223"/>
      <c r="D130" s="223"/>
      <c r="E130" s="223"/>
      <c r="F130" s="223"/>
      <c r="G130" s="223"/>
      <c r="H130" s="223"/>
      <c r="I130" s="223"/>
      <c r="J130" s="223"/>
      <c r="K130" s="223"/>
      <c r="L130" s="223"/>
      <c r="M130" s="224"/>
    </row>
    <row r="131" spans="1:13" s="80" customFormat="1" ht="18" customHeight="1" x14ac:dyDescent="0.25">
      <c r="A131" s="47">
        <v>3</v>
      </c>
      <c r="B131" s="222" t="s">
        <v>403</v>
      </c>
      <c r="C131" s="223"/>
      <c r="D131" s="223"/>
      <c r="E131" s="223"/>
      <c r="F131" s="223"/>
      <c r="G131" s="223"/>
      <c r="H131" s="223"/>
      <c r="I131" s="223"/>
      <c r="J131" s="223"/>
      <c r="K131" s="223"/>
      <c r="L131" s="223"/>
      <c r="M131" s="224"/>
    </row>
    <row r="132" spans="1:13" s="80" customFormat="1" ht="18" customHeight="1" x14ac:dyDescent="0.25">
      <c r="A132" s="47">
        <v>4</v>
      </c>
      <c r="B132" s="222" t="s">
        <v>404</v>
      </c>
      <c r="C132" s="223"/>
      <c r="D132" s="223"/>
      <c r="E132" s="223"/>
      <c r="F132" s="223"/>
      <c r="G132" s="223"/>
      <c r="H132" s="223"/>
      <c r="I132" s="223"/>
      <c r="J132" s="223"/>
      <c r="K132" s="223"/>
      <c r="L132" s="223"/>
      <c r="M132" s="224"/>
    </row>
    <row r="133" spans="1:13" s="80" customFormat="1" ht="18" customHeight="1" x14ac:dyDescent="0.25">
      <c r="A133" s="47">
        <v>5</v>
      </c>
      <c r="B133" s="222" t="s">
        <v>405</v>
      </c>
      <c r="C133" s="223"/>
      <c r="D133" s="223"/>
      <c r="E133" s="223"/>
      <c r="F133" s="223"/>
      <c r="G133" s="223"/>
      <c r="H133" s="223"/>
      <c r="I133" s="223"/>
      <c r="J133" s="223"/>
      <c r="K133" s="223"/>
      <c r="L133" s="223"/>
      <c r="M133" s="224"/>
    </row>
    <row r="134" spans="1:13" s="80" customFormat="1" ht="6.75" customHeight="1" x14ac:dyDescent="0.25">
      <c r="A134" s="225"/>
      <c r="B134" s="225"/>
      <c r="C134" s="225"/>
      <c r="D134" s="225"/>
      <c r="E134" s="225"/>
      <c r="F134" s="225"/>
      <c r="G134" s="225"/>
      <c r="H134" s="225"/>
      <c r="I134" s="225"/>
      <c r="J134" s="225"/>
      <c r="K134" s="225"/>
      <c r="L134" s="225"/>
      <c r="M134" s="181"/>
    </row>
    <row r="135" spans="1:13" s="80" customFormat="1" ht="17.25" customHeight="1" x14ac:dyDescent="0.25">
      <c r="A135" s="183" t="s">
        <v>2</v>
      </c>
      <c r="B135" s="226" t="s">
        <v>84</v>
      </c>
      <c r="C135" s="227"/>
      <c r="D135" s="227"/>
      <c r="E135" s="227"/>
      <c r="F135" s="227"/>
      <c r="G135" s="227"/>
      <c r="H135" s="227"/>
      <c r="I135" s="227"/>
      <c r="J135" s="227"/>
      <c r="K135" s="228"/>
      <c r="L135" s="229" t="s">
        <v>31</v>
      </c>
      <c r="M135" s="230"/>
    </row>
    <row r="136" spans="1:13" s="80" customFormat="1" ht="17.25" customHeight="1" x14ac:dyDescent="0.25">
      <c r="A136" s="49">
        <v>1</v>
      </c>
      <c r="B136" s="212" t="s">
        <v>406</v>
      </c>
      <c r="C136" s="213"/>
      <c r="D136" s="213"/>
      <c r="E136" s="213"/>
      <c r="F136" s="213"/>
      <c r="G136" s="213"/>
      <c r="H136" s="213"/>
      <c r="I136" s="213"/>
      <c r="J136" s="213"/>
      <c r="K136" s="214"/>
      <c r="L136" s="215">
        <v>20</v>
      </c>
      <c r="M136" s="216"/>
    </row>
    <row r="137" spans="1:13" s="80" customFormat="1" ht="17.25" customHeight="1" x14ac:dyDescent="0.25">
      <c r="A137" s="49">
        <v>2</v>
      </c>
      <c r="B137" s="212" t="s">
        <v>407</v>
      </c>
      <c r="C137" s="213"/>
      <c r="D137" s="213"/>
      <c r="E137" s="213"/>
      <c r="F137" s="213"/>
      <c r="G137" s="213"/>
      <c r="H137" s="213"/>
      <c r="I137" s="213"/>
      <c r="J137" s="213"/>
      <c r="K137" s="214"/>
      <c r="L137" s="215">
        <v>5</v>
      </c>
      <c r="M137" s="216"/>
    </row>
    <row r="138" spans="1:13" s="80" customFormat="1" ht="15.75" thickBot="1" x14ac:dyDescent="0.3">
      <c r="A138" s="225"/>
      <c r="B138" s="225"/>
      <c r="C138" s="225"/>
      <c r="D138" s="225"/>
      <c r="E138" s="225"/>
      <c r="F138" s="225"/>
      <c r="G138" s="225"/>
      <c r="H138" s="225"/>
      <c r="I138" s="225"/>
      <c r="J138" s="225"/>
      <c r="K138" s="225"/>
      <c r="L138" s="225"/>
      <c r="M138" s="181"/>
    </row>
    <row r="139" spans="1:13" s="80" customFormat="1" ht="25.5" thickBot="1" x14ac:dyDescent="0.3">
      <c r="A139" s="98"/>
      <c r="B139" s="43" t="s">
        <v>28</v>
      </c>
      <c r="C139" s="236">
        <f>A13</f>
        <v>47</v>
      </c>
      <c r="D139" s="237"/>
      <c r="E139" s="217" t="str">
        <f>B13</f>
        <v>СОВЕЩАНИЕ-5</v>
      </c>
      <c r="F139" s="238"/>
      <c r="G139" s="238"/>
      <c r="H139" s="238"/>
      <c r="I139" s="238"/>
      <c r="J139" s="238"/>
      <c r="K139" s="238"/>
      <c r="L139" s="239"/>
      <c r="M139" s="99"/>
    </row>
    <row r="140" spans="1:13" s="80" customFormat="1" ht="4.5" customHeight="1" x14ac:dyDescent="0.25">
      <c r="A140" s="225"/>
      <c r="B140" s="232"/>
      <c r="C140" s="232"/>
      <c r="D140" s="232"/>
      <c r="E140" s="232"/>
      <c r="F140" s="232"/>
      <c r="G140" s="232"/>
      <c r="H140" s="232"/>
      <c r="I140" s="232"/>
      <c r="J140" s="232"/>
      <c r="K140" s="232"/>
      <c r="L140" s="232"/>
      <c r="M140" s="181"/>
    </row>
    <row r="141" spans="1:13" s="80" customFormat="1" ht="18" customHeight="1" x14ac:dyDescent="0.25">
      <c r="A141" s="183" t="s">
        <v>2</v>
      </c>
      <c r="B141" s="233" t="s">
        <v>29</v>
      </c>
      <c r="C141" s="233"/>
      <c r="D141" s="233"/>
      <c r="E141" s="233"/>
      <c r="F141" s="233"/>
      <c r="G141" s="233"/>
      <c r="H141" s="233"/>
      <c r="I141" s="233"/>
      <c r="J141" s="233"/>
      <c r="K141" s="234"/>
      <c r="L141" s="234"/>
      <c r="M141" s="182"/>
    </row>
    <row r="142" spans="1:13" s="80" customFormat="1" x14ac:dyDescent="0.25">
      <c r="A142" s="47">
        <v>1</v>
      </c>
      <c r="B142" s="222" t="s">
        <v>361</v>
      </c>
      <c r="C142" s="223"/>
      <c r="D142" s="223"/>
      <c r="E142" s="223"/>
      <c r="F142" s="223"/>
      <c r="G142" s="223"/>
      <c r="H142" s="223"/>
      <c r="I142" s="223"/>
      <c r="J142" s="223"/>
      <c r="K142" s="223"/>
      <c r="L142" s="223"/>
      <c r="M142" s="224"/>
    </row>
    <row r="143" spans="1:13" s="80" customFormat="1" x14ac:dyDescent="0.25">
      <c r="A143" s="47">
        <v>2</v>
      </c>
      <c r="B143" s="222" t="s">
        <v>140</v>
      </c>
      <c r="C143" s="223"/>
      <c r="D143" s="223"/>
      <c r="E143" s="223"/>
      <c r="F143" s="223"/>
      <c r="G143" s="223"/>
      <c r="H143" s="223"/>
      <c r="I143" s="223"/>
      <c r="J143" s="223"/>
      <c r="K143" s="223"/>
      <c r="L143" s="223"/>
      <c r="M143" s="224"/>
    </row>
    <row r="144" spans="1:13" s="80" customFormat="1" ht="6.75" customHeight="1" x14ac:dyDescent="0.25">
      <c r="A144" s="225"/>
      <c r="B144" s="225"/>
      <c r="C144" s="225"/>
      <c r="D144" s="225"/>
      <c r="E144" s="225"/>
      <c r="F144" s="225"/>
      <c r="G144" s="225"/>
      <c r="H144" s="225"/>
      <c r="I144" s="225"/>
      <c r="J144" s="225"/>
      <c r="K144" s="225"/>
      <c r="L144" s="225"/>
      <c r="M144" s="181"/>
    </row>
    <row r="145" spans="1:13" s="80" customFormat="1" ht="17.25" customHeight="1" x14ac:dyDescent="0.25">
      <c r="A145" s="183" t="s">
        <v>2</v>
      </c>
      <c r="B145" s="226" t="s">
        <v>84</v>
      </c>
      <c r="C145" s="227"/>
      <c r="D145" s="227"/>
      <c r="E145" s="227"/>
      <c r="F145" s="227"/>
      <c r="G145" s="227"/>
      <c r="H145" s="227"/>
      <c r="I145" s="227"/>
      <c r="J145" s="227"/>
      <c r="K145" s="228"/>
      <c r="L145" s="229" t="s">
        <v>31</v>
      </c>
      <c r="M145" s="230"/>
    </row>
    <row r="146" spans="1:13" s="80" customFormat="1" ht="17.25" customHeight="1" x14ac:dyDescent="0.25">
      <c r="A146" s="49">
        <v>1</v>
      </c>
      <c r="B146" s="212" t="s">
        <v>142</v>
      </c>
      <c r="C146" s="213"/>
      <c r="D146" s="213"/>
      <c r="E146" s="213"/>
      <c r="F146" s="213"/>
      <c r="G146" s="213"/>
      <c r="H146" s="213"/>
      <c r="I146" s="213"/>
      <c r="J146" s="213"/>
      <c r="K146" s="214"/>
      <c r="L146" s="215">
        <v>5</v>
      </c>
      <c r="M146" s="216"/>
    </row>
    <row r="147" spans="1:13" s="86" customFormat="1" x14ac:dyDescent="0.25">
      <c r="C147" s="169"/>
      <c r="L147" s="51"/>
    </row>
    <row r="148" spans="1:13" s="86" customFormat="1" x14ac:dyDescent="0.25">
      <c r="C148" s="169"/>
      <c r="L148" s="51"/>
    </row>
    <row r="149" spans="1:13" s="86" customFormat="1" x14ac:dyDescent="0.25">
      <c r="C149" s="169"/>
      <c r="L149" s="51"/>
    </row>
    <row r="150" spans="1:13" s="86" customFormat="1" x14ac:dyDescent="0.25">
      <c r="C150" s="169"/>
      <c r="L150" s="51"/>
    </row>
    <row r="151" spans="1:13" s="86" customFormat="1" x14ac:dyDescent="0.25">
      <c r="C151" s="169"/>
      <c r="L151" s="51"/>
    </row>
  </sheetData>
  <mergeCells count="190">
    <mergeCell ref="L136:M136"/>
    <mergeCell ref="B137:K137"/>
    <mergeCell ref="L137:M137"/>
    <mergeCell ref="L120:M120"/>
    <mergeCell ref="B121:K121"/>
    <mergeCell ref="L121:M121"/>
    <mergeCell ref="C123:D123"/>
    <mergeCell ref="E123:L123"/>
    <mergeCell ref="A124:L124"/>
    <mergeCell ref="B146:K146"/>
    <mergeCell ref="L146:M146"/>
    <mergeCell ref="C107:D107"/>
    <mergeCell ref="E107:L107"/>
    <mergeCell ref="A108:L108"/>
    <mergeCell ref="B109:L109"/>
    <mergeCell ref="A110:M110"/>
    <mergeCell ref="A111:L111"/>
    <mergeCell ref="B112:J112"/>
    <mergeCell ref="K112:L112"/>
    <mergeCell ref="B141:J141"/>
    <mergeCell ref="K141:L141"/>
    <mergeCell ref="B142:M142"/>
    <mergeCell ref="B143:M143"/>
    <mergeCell ref="A144:L144"/>
    <mergeCell ref="B145:K145"/>
    <mergeCell ref="L145:M145"/>
    <mergeCell ref="B105:K105"/>
    <mergeCell ref="L105:M105"/>
    <mergeCell ref="A138:L138"/>
    <mergeCell ref="C139:D139"/>
    <mergeCell ref="E139:L139"/>
    <mergeCell ref="A140:L140"/>
    <mergeCell ref="B114:M114"/>
    <mergeCell ref="B115:M115"/>
    <mergeCell ref="A116:L116"/>
    <mergeCell ref="B117:K117"/>
    <mergeCell ref="B100:M100"/>
    <mergeCell ref="B101:M101"/>
    <mergeCell ref="B102:M102"/>
    <mergeCell ref="A103:L103"/>
    <mergeCell ref="B104:K104"/>
    <mergeCell ref="L104:M104"/>
    <mergeCell ref="A95:L95"/>
    <mergeCell ref="B96:J96"/>
    <mergeCell ref="K96:L96"/>
    <mergeCell ref="B97:M97"/>
    <mergeCell ref="A98:L98"/>
    <mergeCell ref="B99:J99"/>
    <mergeCell ref="K99:L99"/>
    <mergeCell ref="A90:L90"/>
    <mergeCell ref="C91:D91"/>
    <mergeCell ref="E91:L91"/>
    <mergeCell ref="A92:L92"/>
    <mergeCell ref="B93:L93"/>
    <mergeCell ref="A94:M94"/>
    <mergeCell ref="B86:K86"/>
    <mergeCell ref="L86:M86"/>
    <mergeCell ref="A87:L87"/>
    <mergeCell ref="B88:K88"/>
    <mergeCell ref="L88:M88"/>
    <mergeCell ref="B89:K89"/>
    <mergeCell ref="L89:M89"/>
    <mergeCell ref="B81:J81"/>
    <mergeCell ref="K81:L81"/>
    <mergeCell ref="B82:M82"/>
    <mergeCell ref="B83:M83"/>
    <mergeCell ref="A84:L84"/>
    <mergeCell ref="B85:K85"/>
    <mergeCell ref="L85:M85"/>
    <mergeCell ref="C76:D76"/>
    <mergeCell ref="E76:L76"/>
    <mergeCell ref="A77:L77"/>
    <mergeCell ref="B78:L78"/>
    <mergeCell ref="A79:M79"/>
    <mergeCell ref="A80:L80"/>
    <mergeCell ref="A72:L72"/>
    <mergeCell ref="B73:K73"/>
    <mergeCell ref="L73:M73"/>
    <mergeCell ref="B74:K74"/>
    <mergeCell ref="L74:M74"/>
    <mergeCell ref="A75:L75"/>
    <mergeCell ref="A68:L68"/>
    <mergeCell ref="B69:K69"/>
    <mergeCell ref="L69:M69"/>
    <mergeCell ref="B70:K70"/>
    <mergeCell ref="L70:M70"/>
    <mergeCell ref="B71:K71"/>
    <mergeCell ref="L71:M71"/>
    <mergeCell ref="A63:L63"/>
    <mergeCell ref="B64:J64"/>
    <mergeCell ref="K64:L64"/>
    <mergeCell ref="B65:M65"/>
    <mergeCell ref="B66:M66"/>
    <mergeCell ref="B67:M67"/>
    <mergeCell ref="B58:L58"/>
    <mergeCell ref="A59:M59"/>
    <mergeCell ref="A60:L60"/>
    <mergeCell ref="B61:J61"/>
    <mergeCell ref="K61:L61"/>
    <mergeCell ref="B62:M62"/>
    <mergeCell ref="B54:K54"/>
    <mergeCell ref="L54:M54"/>
    <mergeCell ref="A55:L55"/>
    <mergeCell ref="C56:D56"/>
    <mergeCell ref="E56:L56"/>
    <mergeCell ref="A57:L57"/>
    <mergeCell ref="A49:L49"/>
    <mergeCell ref="B50:L50"/>
    <mergeCell ref="A51:M51"/>
    <mergeCell ref="A52:L52"/>
    <mergeCell ref="B53:K53"/>
    <mergeCell ref="L53:M53"/>
    <mergeCell ref="B44:M44"/>
    <mergeCell ref="A45:L45"/>
    <mergeCell ref="B46:J46"/>
    <mergeCell ref="K46:L46"/>
    <mergeCell ref="B47:M47"/>
    <mergeCell ref="B48:M48"/>
    <mergeCell ref="A39:L39"/>
    <mergeCell ref="B40:L40"/>
    <mergeCell ref="A41:M41"/>
    <mergeCell ref="A42:L42"/>
    <mergeCell ref="B43:J43"/>
    <mergeCell ref="K43:L43"/>
    <mergeCell ref="B35:K35"/>
    <mergeCell ref="L35:M35"/>
    <mergeCell ref="B36:K36"/>
    <mergeCell ref="L36:M36"/>
    <mergeCell ref="A37:L37"/>
    <mergeCell ref="C38:D38"/>
    <mergeCell ref="E38:L38"/>
    <mergeCell ref="B30:M30"/>
    <mergeCell ref="B31:M31"/>
    <mergeCell ref="B32:M32"/>
    <mergeCell ref="A33:L33"/>
    <mergeCell ref="B34:K34"/>
    <mergeCell ref="L34:M34"/>
    <mergeCell ref="A25:L25"/>
    <mergeCell ref="B26:L26"/>
    <mergeCell ref="A27:M27"/>
    <mergeCell ref="A28:L28"/>
    <mergeCell ref="B29:J29"/>
    <mergeCell ref="K29:L29"/>
    <mergeCell ref="C24:D24"/>
    <mergeCell ref="E24:L24"/>
    <mergeCell ref="L117:M117"/>
    <mergeCell ref="A119:L119"/>
    <mergeCell ref="B120:K120"/>
    <mergeCell ref="B132:M132"/>
    <mergeCell ref="B133:M133"/>
    <mergeCell ref="A134:L134"/>
    <mergeCell ref="B135:K135"/>
    <mergeCell ref="L135:M135"/>
    <mergeCell ref="B136:K136"/>
    <mergeCell ref="B130:M130"/>
    <mergeCell ref="B131:M131"/>
    <mergeCell ref="A127:L127"/>
    <mergeCell ref="B128:J128"/>
    <mergeCell ref="K128:L128"/>
    <mergeCell ref="B129:M129"/>
    <mergeCell ref="B125:L125"/>
    <mergeCell ref="A126:M126"/>
    <mergeCell ref="B118:K118"/>
    <mergeCell ref="L118:M118"/>
    <mergeCell ref="B113:M113"/>
    <mergeCell ref="B17:L17"/>
    <mergeCell ref="A18:M18"/>
    <mergeCell ref="A19:M19"/>
    <mergeCell ref="B21:L21"/>
    <mergeCell ref="A22:M22"/>
    <mergeCell ref="K8:L8"/>
    <mergeCell ref="K9:L9"/>
    <mergeCell ref="K10:L10"/>
    <mergeCell ref="K11:L11"/>
    <mergeCell ref="K15:L15"/>
    <mergeCell ref="M15:N15"/>
    <mergeCell ref="K13:L13"/>
    <mergeCell ref="K6:L6"/>
    <mergeCell ref="K7:L7"/>
    <mergeCell ref="A5:L5"/>
    <mergeCell ref="K12:L12"/>
    <mergeCell ref="B1:L1"/>
    <mergeCell ref="C2:D2"/>
    <mergeCell ref="E2:L2"/>
    <mergeCell ref="M2:N2"/>
    <mergeCell ref="B3:C4"/>
    <mergeCell ref="J3:J4"/>
    <mergeCell ref="K3:L4"/>
    <mergeCell ref="M3:M4"/>
    <mergeCell ref="N3: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6"/>
  <sheetViews>
    <sheetView zoomScale="70" zoomScaleNormal="70" workbookViewId="0">
      <pane xSplit="3" topLeftCell="D1" activePane="topRight" state="frozen"/>
      <selection pane="topRight" activeCell="AN16" sqref="AN16"/>
    </sheetView>
  </sheetViews>
  <sheetFormatPr defaultRowHeight="15" x14ac:dyDescent="0.25"/>
  <cols>
    <col min="1" max="1" width="4.42578125" style="52" customWidth="1"/>
    <col min="2" max="2" width="69.5703125" style="53" customWidth="1"/>
    <col min="5" max="5" width="13.140625" bestFit="1" customWidth="1"/>
    <col min="6" max="6" width="9.140625" style="86"/>
    <col min="7" max="7" width="10.140625" style="86" bestFit="1" customWidth="1"/>
    <col min="8" max="8" width="13.42578125" style="86" bestFit="1" customWidth="1"/>
    <col min="9" max="9" width="5.85546875" style="86" bestFit="1" customWidth="1"/>
    <col min="10" max="10" width="9.140625" style="86" bestFit="1" customWidth="1"/>
    <col min="11" max="11" width="5.42578125" style="86" bestFit="1" customWidth="1"/>
    <col min="12" max="12" width="9.7109375" style="86" bestFit="1" customWidth="1"/>
    <col min="13" max="13" width="13.85546875" style="86" bestFit="1" customWidth="1"/>
    <col min="14" max="14" width="10.7109375" style="86" bestFit="1" customWidth="1"/>
    <col min="15" max="15" width="7.7109375" style="86" bestFit="1" customWidth="1"/>
    <col min="16" max="16" width="6.28515625" style="86" bestFit="1" customWidth="1"/>
    <col min="17" max="17" width="9.140625" style="86"/>
    <col min="18" max="18" width="6.85546875" style="86" bestFit="1" customWidth="1"/>
    <col min="19" max="19" width="11.85546875" style="86" customWidth="1"/>
    <col min="20" max="20" width="13.140625" style="86" customWidth="1"/>
    <col min="21" max="21" width="9.140625" style="86"/>
    <col min="22" max="22" width="12" style="86" bestFit="1" customWidth="1"/>
    <col min="23" max="23" width="12.42578125" style="86" bestFit="1" customWidth="1"/>
    <col min="24" max="24" width="12.85546875" style="86" bestFit="1" customWidth="1"/>
    <col min="25" max="25" width="13.7109375" style="86" customWidth="1"/>
    <col min="26" max="26" width="11.140625" style="86" customWidth="1"/>
    <col min="27" max="27" width="11.42578125" style="86" bestFit="1" customWidth="1"/>
    <col min="28" max="28" width="9.85546875" style="86" bestFit="1" customWidth="1"/>
    <col min="29" max="29" width="5.7109375" style="86" bestFit="1" customWidth="1"/>
    <col min="30" max="30" width="8.28515625" style="86" bestFit="1" customWidth="1"/>
    <col min="31" max="31" width="5.42578125" style="86" bestFit="1" customWidth="1"/>
    <col min="32" max="32" width="4.5703125" style="86" bestFit="1" customWidth="1"/>
    <col min="33" max="33" width="14.28515625" style="86" bestFit="1" customWidth="1"/>
    <col min="34" max="34" width="13" style="86" bestFit="1" customWidth="1"/>
    <col min="35" max="35" width="9.5703125" style="86" bestFit="1" customWidth="1"/>
    <col min="36" max="36" width="12.85546875" style="86" bestFit="1" customWidth="1"/>
    <col min="37" max="37" width="11.28515625" style="86" customWidth="1"/>
    <col min="38" max="38" width="5.28515625" style="86" bestFit="1" customWidth="1"/>
    <col min="39" max="39" width="11.42578125" style="179" bestFit="1" customWidth="1"/>
    <col min="40" max="40" width="11" style="179" bestFit="1" customWidth="1"/>
    <col min="41" max="41" width="8.28515625" style="179" bestFit="1" customWidth="1"/>
    <col min="42" max="42" width="8.28515625" style="179" customWidth="1"/>
    <col min="43" max="43" width="8.85546875" style="179" bestFit="1" customWidth="1"/>
    <col min="44" max="44" width="10.5703125" style="179" bestFit="1" customWidth="1"/>
    <col min="45" max="45" width="8.85546875" style="179" bestFit="1" customWidth="1"/>
    <col min="46" max="46" width="7.42578125" style="179" bestFit="1" customWidth="1"/>
    <col min="47" max="47" width="12" style="179" bestFit="1" customWidth="1"/>
    <col min="48" max="49" width="10.7109375" style="179" customWidth="1"/>
    <col min="50" max="50" width="14.28515625" style="86" bestFit="1" customWidth="1"/>
  </cols>
  <sheetData>
    <row r="1" spans="1:50" ht="15.75" thickBot="1" x14ac:dyDescent="0.3">
      <c r="A1" s="52" t="s">
        <v>37</v>
      </c>
      <c r="D1" s="301" t="s">
        <v>120</v>
      </c>
      <c r="E1" s="302"/>
      <c r="F1" s="302"/>
      <c r="G1" s="302"/>
      <c r="H1" s="302"/>
      <c r="I1" s="302"/>
      <c r="J1" s="302"/>
      <c r="K1" s="302"/>
      <c r="L1" s="302"/>
      <c r="M1" s="303"/>
      <c r="N1" s="298" t="s">
        <v>230</v>
      </c>
      <c r="O1" s="299"/>
      <c r="P1" s="299"/>
      <c r="Q1" s="299"/>
      <c r="R1" s="299"/>
      <c r="S1" s="299"/>
      <c r="T1" s="299"/>
      <c r="U1" s="299"/>
      <c r="V1" s="299"/>
      <c r="W1" s="300"/>
      <c r="X1" s="298" t="s">
        <v>304</v>
      </c>
      <c r="Y1" s="299"/>
      <c r="Z1" s="299"/>
      <c r="AA1" s="299"/>
      <c r="AB1" s="299"/>
      <c r="AC1" s="299"/>
      <c r="AD1" s="299"/>
      <c r="AE1" s="299"/>
      <c r="AF1" s="299"/>
      <c r="AG1" s="300"/>
      <c r="AH1" s="298" t="s">
        <v>305</v>
      </c>
      <c r="AI1" s="299"/>
      <c r="AJ1" s="299"/>
      <c r="AK1" s="299"/>
      <c r="AL1" s="299"/>
      <c r="AM1" s="299"/>
      <c r="AN1" s="299"/>
      <c r="AO1" s="299"/>
      <c r="AP1" s="300"/>
      <c r="AQ1" s="298" t="s">
        <v>416</v>
      </c>
      <c r="AR1" s="299"/>
      <c r="AS1" s="299"/>
      <c r="AT1" s="299"/>
      <c r="AU1" s="299"/>
      <c r="AV1" s="299"/>
      <c r="AW1" s="299"/>
      <c r="AX1" s="300"/>
    </row>
    <row r="2" spans="1:50" ht="15.75" thickBot="1" x14ac:dyDescent="0.3">
      <c r="D2" s="54">
        <v>1</v>
      </c>
      <c r="E2" s="55">
        <v>2</v>
      </c>
      <c r="F2" s="87">
        <v>3</v>
      </c>
      <c r="G2" s="108">
        <v>4</v>
      </c>
      <c r="H2" s="108">
        <v>5</v>
      </c>
      <c r="I2" s="108">
        <v>6</v>
      </c>
      <c r="J2" s="108">
        <v>7</v>
      </c>
      <c r="K2" s="108">
        <v>8</v>
      </c>
      <c r="L2" s="108">
        <v>9</v>
      </c>
      <c r="M2" s="88">
        <v>10</v>
      </c>
      <c r="N2" s="128">
        <v>11</v>
      </c>
      <c r="O2" s="138">
        <v>12</v>
      </c>
      <c r="P2" s="138">
        <v>13</v>
      </c>
      <c r="Q2" s="138">
        <v>14</v>
      </c>
      <c r="R2" s="138">
        <v>15</v>
      </c>
      <c r="S2" s="138">
        <v>16</v>
      </c>
      <c r="T2" s="138">
        <v>17</v>
      </c>
      <c r="U2" s="138">
        <v>18</v>
      </c>
      <c r="V2" s="138">
        <v>19</v>
      </c>
      <c r="W2" s="138">
        <v>20</v>
      </c>
      <c r="X2" s="155">
        <v>21</v>
      </c>
      <c r="Y2" s="141">
        <v>22</v>
      </c>
      <c r="Z2" s="141">
        <v>23</v>
      </c>
      <c r="AA2" s="141">
        <v>24</v>
      </c>
      <c r="AB2" s="141">
        <v>25</v>
      </c>
      <c r="AC2" s="141">
        <v>26</v>
      </c>
      <c r="AD2" s="141">
        <v>27</v>
      </c>
      <c r="AE2" s="141">
        <v>28</v>
      </c>
      <c r="AF2" s="141">
        <v>29</v>
      </c>
      <c r="AG2" s="304">
        <v>30</v>
      </c>
      <c r="AH2" s="170">
        <v>31</v>
      </c>
      <c r="AI2" s="171">
        <v>32</v>
      </c>
      <c r="AJ2" s="171">
        <v>33</v>
      </c>
      <c r="AK2" s="171">
        <v>34</v>
      </c>
      <c r="AL2" s="171">
        <v>35</v>
      </c>
      <c r="AM2" s="171">
        <v>36</v>
      </c>
      <c r="AN2" s="171">
        <v>37</v>
      </c>
      <c r="AO2" s="171">
        <v>38</v>
      </c>
      <c r="AP2" s="172">
        <v>39</v>
      </c>
      <c r="AQ2" s="332">
        <v>40</v>
      </c>
      <c r="AR2" s="310">
        <v>41</v>
      </c>
      <c r="AS2" s="310">
        <v>42</v>
      </c>
      <c r="AT2" s="310">
        <v>43</v>
      </c>
      <c r="AU2" s="310">
        <v>44</v>
      </c>
      <c r="AV2" s="314">
        <v>45</v>
      </c>
      <c r="AW2" s="314">
        <v>46</v>
      </c>
      <c r="AX2" s="311">
        <v>47</v>
      </c>
    </row>
    <row r="3" spans="1:50" ht="45" x14ac:dyDescent="0.25">
      <c r="A3" s="56" t="s">
        <v>38</v>
      </c>
      <c r="B3" s="57" t="s">
        <v>39</v>
      </c>
      <c r="C3" s="58" t="s">
        <v>40</v>
      </c>
      <c r="D3" s="59" t="str">
        <f>'Тур 0'!B6</f>
        <v>ДОПУСК</v>
      </c>
      <c r="E3" s="97" t="str">
        <f>'Тур 0'!B7</f>
        <v>НАЧАЛЬНИК ДИСТАНЦИИ</v>
      </c>
      <c r="F3" s="97" t="str">
        <f>'Тур 0'!B8</f>
        <v>ПОРТРЕТ</v>
      </c>
      <c r="G3" s="97" t="str">
        <f>'Тур 0'!B9</f>
        <v>РЕКЛАМА</v>
      </c>
      <c r="H3" s="111" t="str">
        <f>'Тур 0'!B10</f>
        <v>МЕДАПТЕЧКА</v>
      </c>
      <c r="I3" s="111" t="str">
        <f>'Тур 0'!B11</f>
        <v>ПАЕК</v>
      </c>
      <c r="J3" s="111" t="str">
        <f>'Тур 0'!B12</f>
        <v>МАНДАТ</v>
      </c>
      <c r="K3" s="111" t="str">
        <f>'Тур 0'!B13</f>
        <v>СНЕГ</v>
      </c>
      <c r="L3" s="111" t="str">
        <f>'Тур 0'!B14</f>
        <v>ГРАНИЦА</v>
      </c>
      <c r="M3" s="111" t="str">
        <f>'Тур 0'!B15</f>
        <v>СОВЕЩАНИЕ-1</v>
      </c>
      <c r="N3" s="129" t="str">
        <f>'Тур 1'!B6</f>
        <v>ОТКРЫТИЕ</v>
      </c>
      <c r="O3" s="139" t="str">
        <f>'Тур 1'!B7</f>
        <v>ШМОН</v>
      </c>
      <c r="P3" s="139" t="str">
        <f>'Тур 1'!B8</f>
        <v>УЗЛЫ</v>
      </c>
      <c r="Q3" s="139" t="str">
        <f>'Тур 1'!B9</f>
        <v>СИСТЕМА</v>
      </c>
      <c r="R3" s="143" t="str">
        <f>'Тур 1'!B10</f>
        <v>СПУСК</v>
      </c>
      <c r="S3" s="143" t="str">
        <f>'Тур 1'!B11</f>
        <v>ЛАВИНА, СГ</v>
      </c>
      <c r="T3" s="143" t="str">
        <f>'Тур 1'!B12</f>
        <v>ТРАНСПОРТИРОВКА-1, СГ</v>
      </c>
      <c r="U3" s="139" t="str">
        <f>'Тур 1'!B13</f>
        <v>ПОДЪЕМ</v>
      </c>
      <c r="V3" s="143" t="str">
        <f>'Тур 1'!B14</f>
        <v>МЕДИЦИНА</v>
      </c>
      <c r="W3" s="153" t="str">
        <f>'Тур 1'!B15</f>
        <v>СОВЕЩАНИЕ-2</v>
      </c>
      <c r="X3" s="156" t="str">
        <f>'Тур 2'!B6</f>
        <v>ТРАНСПОРТИРОВКА-2, СГ</v>
      </c>
      <c r="Y3" s="142" t="str">
        <f>'Тур 2'!B7</f>
        <v>СПУСК ПОСТРАДАВШЕГО, СГ</v>
      </c>
      <c r="Z3" s="142" t="str">
        <f>'Тур 2'!B8</f>
        <v>ПОДЪЕМ ПОСТРАДАВШЕГО, СГ</v>
      </c>
      <c r="AA3" s="142" t="str">
        <f>'Тур 2'!B9</f>
        <v>П-ПЕРИЛЛА</v>
      </c>
      <c r="AB3" s="142" t="str">
        <f>'Тур 2'!B10</f>
        <v>СИГНАЛЫ</v>
      </c>
      <c r="AC3" s="142" t="str">
        <f>'Тур 2'!B11</f>
        <v>ИГЛУ</v>
      </c>
      <c r="AD3" s="142" t="str">
        <f>'Тур 2'!B12</f>
        <v>БИВУАК</v>
      </c>
      <c r="AE3" s="142" t="str">
        <f>'Тур 2'!B13</f>
        <v>ТЕСТ</v>
      </c>
      <c r="AF3" s="142" t="str">
        <f>'Тур 2'!B14</f>
        <v>КВН</v>
      </c>
      <c r="AG3" s="305" t="str">
        <f>'Тур 2'!B15</f>
        <v>СОВЕЩАНИЕ-3</v>
      </c>
      <c r="AH3" s="173" t="str">
        <f>'Тур 3'!B6</f>
        <v>ОРИЕНТИРОВАНИЕ-1</v>
      </c>
      <c r="AI3" s="174" t="str">
        <f>'Тур 3'!B7</f>
        <v>НОЧЕВКА</v>
      </c>
      <c r="AJ3" s="174" t="str">
        <f>'Тур 3'!B8</f>
        <v>НАВЕСНАЯ ПЕРЕПРАВА, СГ</v>
      </c>
      <c r="AK3" s="174" t="str">
        <f>'Тур 3'!B9</f>
        <v>ПЕРЕПРАВА ПО ЛЬДУ</v>
      </c>
      <c r="AL3" s="174" t="str">
        <f>'Тур 3'!B10</f>
        <v>4-КА</v>
      </c>
      <c r="AM3" s="176" t="str">
        <f>'Тур 3'!B11</f>
        <v>ПЕРЕПРАВА ПО БРЕВНУ</v>
      </c>
      <c r="AN3" s="176" t="str">
        <f>'Тур 3'!B12</f>
        <v>НАКЛОНКА</v>
      </c>
      <c r="AO3" s="176" t="str">
        <f>'Тур 3'!B13</f>
        <v>ЭКОЛОГ</v>
      </c>
      <c r="AP3" s="337" t="str">
        <f>'Тур 3'!B14</f>
        <v>СОВЕЩАНИЕ-4</v>
      </c>
      <c r="AQ3" s="333" t="str">
        <f>'Тур 4'!B6</f>
        <v>БОЛОТО</v>
      </c>
      <c r="AR3" s="312" t="str">
        <f>'Тур 4'!B7</f>
        <v>ЛАБИРИНТ</v>
      </c>
      <c r="AS3" s="312" t="str">
        <f>'Тур 4'!B8</f>
        <v>КОСТЕР</v>
      </c>
      <c r="AT3" s="312" t="str">
        <f>'Тур 4'!B9</f>
        <v>СНЕГОСТУПЫ</v>
      </c>
      <c r="AU3" s="312" t="str">
        <f>'Тур 4'!B10</f>
        <v>СОЧИНЕНИЕ</v>
      </c>
      <c r="AV3" s="315" t="str">
        <f>'Тур 4'!B11</f>
        <v>ФИЗКУЛЬТУРА</v>
      </c>
      <c r="AW3" s="315" t="str">
        <f>'Тур 4'!B12</f>
        <v>СВЯЗЬ+ГАЗЫ</v>
      </c>
      <c r="AX3" s="313" t="str">
        <f>'Тур 4'!B13</f>
        <v>СОВЕЩАНИЕ-5</v>
      </c>
    </row>
    <row r="4" spans="1:50" x14ac:dyDescent="0.25">
      <c r="A4" s="60"/>
      <c r="B4" s="61"/>
      <c r="C4" s="62" t="s">
        <v>41</v>
      </c>
      <c r="D4" s="63">
        <f t="shared" ref="D4:AG4" si="0">SUM(D5:D36)</f>
        <v>10</v>
      </c>
      <c r="E4" s="64">
        <f t="shared" si="0"/>
        <v>15</v>
      </c>
      <c r="F4" s="89">
        <f t="shared" si="0"/>
        <v>0</v>
      </c>
      <c r="G4" s="89">
        <f t="shared" si="0"/>
        <v>25</v>
      </c>
      <c r="H4" s="89">
        <f t="shared" si="0"/>
        <v>25</v>
      </c>
      <c r="I4" s="89">
        <f t="shared" si="0"/>
        <v>20</v>
      </c>
      <c r="J4" s="89">
        <f t="shared" si="0"/>
        <v>30</v>
      </c>
      <c r="K4" s="89">
        <f>SUM(K5:K36)</f>
        <v>15</v>
      </c>
      <c r="L4" s="89">
        <f>SUM(L5:L36)</f>
        <v>10</v>
      </c>
      <c r="M4" s="90">
        <f t="shared" si="0"/>
        <v>5</v>
      </c>
      <c r="N4" s="130">
        <f t="shared" si="0"/>
        <v>10</v>
      </c>
      <c r="O4" s="89">
        <f t="shared" si="0"/>
        <v>20</v>
      </c>
      <c r="P4" s="89">
        <f t="shared" si="0"/>
        <v>20</v>
      </c>
      <c r="Q4" s="89">
        <f t="shared" si="0"/>
        <v>15</v>
      </c>
      <c r="R4" s="89">
        <f t="shared" si="0"/>
        <v>30</v>
      </c>
      <c r="S4" s="89">
        <f t="shared" si="0"/>
        <v>40</v>
      </c>
      <c r="T4" s="89">
        <f t="shared" si="0"/>
        <v>40</v>
      </c>
      <c r="U4" s="89">
        <f t="shared" si="0"/>
        <v>30</v>
      </c>
      <c r="V4" s="147">
        <f t="shared" si="0"/>
        <v>15</v>
      </c>
      <c r="W4" s="154">
        <f t="shared" si="0"/>
        <v>5</v>
      </c>
      <c r="X4" s="130">
        <f t="shared" si="0"/>
        <v>40</v>
      </c>
      <c r="Y4" s="89">
        <f t="shared" si="0"/>
        <v>65</v>
      </c>
      <c r="Z4" s="89">
        <f t="shared" si="0"/>
        <v>65</v>
      </c>
      <c r="AA4" s="89">
        <f t="shared" si="0"/>
        <v>30</v>
      </c>
      <c r="AB4" s="89">
        <f t="shared" si="0"/>
        <v>20</v>
      </c>
      <c r="AC4" s="89">
        <f t="shared" si="0"/>
        <v>50</v>
      </c>
      <c r="AD4" s="89">
        <f t="shared" si="0"/>
        <v>25</v>
      </c>
      <c r="AE4" s="89">
        <f>SUM(AE5:AE36)</f>
        <v>30</v>
      </c>
      <c r="AF4" s="89">
        <f>SUM(AF5:AF36)</f>
        <v>20</v>
      </c>
      <c r="AG4" s="154">
        <f t="shared" si="0"/>
        <v>5</v>
      </c>
      <c r="AH4" s="130">
        <f>SUM(AH5:AH36)</f>
        <v>40</v>
      </c>
      <c r="AI4" s="89">
        <f>SUM(AI5:AI36)</f>
        <v>60</v>
      </c>
      <c r="AJ4" s="89">
        <f t="shared" ref="AJ4:AR4" si="1">SUM(AJ5:AJ36)</f>
        <v>65</v>
      </c>
      <c r="AK4" s="89">
        <f t="shared" si="1"/>
        <v>30</v>
      </c>
      <c r="AL4" s="89">
        <f t="shared" si="1"/>
        <v>45</v>
      </c>
      <c r="AM4" s="64">
        <f t="shared" si="1"/>
        <v>30</v>
      </c>
      <c r="AN4" s="64">
        <f t="shared" si="1"/>
        <v>30</v>
      </c>
      <c r="AO4" s="64">
        <f t="shared" si="1"/>
        <v>30</v>
      </c>
      <c r="AP4" s="338">
        <f t="shared" si="1"/>
        <v>5</v>
      </c>
      <c r="AQ4" s="63">
        <f t="shared" si="1"/>
        <v>20</v>
      </c>
      <c r="AR4" s="64">
        <f t="shared" si="1"/>
        <v>20</v>
      </c>
      <c r="AS4" s="64">
        <f>SUM(AS5:AS36)</f>
        <v>25</v>
      </c>
      <c r="AT4" s="64">
        <f>SUM(AT5:AT36)</f>
        <v>30</v>
      </c>
      <c r="AU4" s="64">
        <f>SUM(AU5:AU36)</f>
        <v>15</v>
      </c>
      <c r="AV4" s="64">
        <f>SUM(AV5:AV36)</f>
        <v>15</v>
      </c>
      <c r="AW4" s="64">
        <f>SUM(AW5:AW36)</f>
        <v>20</v>
      </c>
      <c r="AX4" s="90">
        <f>SUM(AX5:AX36)</f>
        <v>5</v>
      </c>
    </row>
    <row r="5" spans="1:50" x14ac:dyDescent="0.25">
      <c r="A5" s="65" t="s">
        <v>42</v>
      </c>
      <c r="B5" s="296" t="s">
        <v>43</v>
      </c>
      <c r="C5" s="297"/>
      <c r="D5" s="66"/>
      <c r="E5" s="67"/>
      <c r="F5" s="91"/>
      <c r="G5" s="91"/>
      <c r="H5" s="91"/>
      <c r="I5" s="91"/>
      <c r="J5" s="91"/>
      <c r="K5" s="91"/>
      <c r="L5" s="91"/>
      <c r="M5" s="92"/>
      <c r="N5" s="131"/>
      <c r="O5" s="91"/>
      <c r="P5" s="91"/>
      <c r="Q5" s="91"/>
      <c r="R5" s="91"/>
      <c r="S5" s="91"/>
      <c r="T5" s="91"/>
      <c r="U5" s="91"/>
      <c r="V5" s="91"/>
      <c r="W5" s="91"/>
      <c r="X5" s="131"/>
      <c r="Y5" s="91"/>
      <c r="Z5" s="91"/>
      <c r="AA5" s="91"/>
      <c r="AB5" s="91"/>
      <c r="AC5" s="91"/>
      <c r="AD5" s="91"/>
      <c r="AE5" s="91"/>
      <c r="AF5" s="91"/>
      <c r="AG5" s="91"/>
      <c r="AH5" s="308"/>
      <c r="AI5" s="306"/>
      <c r="AJ5" s="306"/>
      <c r="AK5" s="306"/>
      <c r="AL5" s="306"/>
      <c r="AM5" s="307"/>
      <c r="AN5" s="307"/>
      <c r="AO5" s="307"/>
      <c r="AP5" s="339"/>
      <c r="AQ5" s="334"/>
      <c r="AR5" s="307"/>
      <c r="AS5" s="307"/>
      <c r="AT5" s="307"/>
      <c r="AU5" s="307"/>
      <c r="AV5" s="316"/>
      <c r="AW5" s="316"/>
      <c r="AX5" s="309"/>
    </row>
    <row r="6" spans="1:50" x14ac:dyDescent="0.25">
      <c r="A6" s="68"/>
      <c r="B6" s="69" t="s">
        <v>44</v>
      </c>
      <c r="C6" s="70">
        <v>10</v>
      </c>
      <c r="D6" s="71"/>
      <c r="E6" s="72">
        <v>10</v>
      </c>
      <c r="F6" s="93">
        <v>0</v>
      </c>
      <c r="G6" s="109">
        <v>10</v>
      </c>
      <c r="H6" s="109">
        <v>10</v>
      </c>
      <c r="I6" s="109">
        <v>10</v>
      </c>
      <c r="J6" s="109">
        <v>10</v>
      </c>
      <c r="K6" s="109"/>
      <c r="L6" s="109"/>
      <c r="M6" s="94"/>
      <c r="N6" s="132">
        <v>10</v>
      </c>
      <c r="O6" s="93">
        <v>10</v>
      </c>
      <c r="P6" s="93"/>
      <c r="Q6" s="93"/>
      <c r="R6" s="93">
        <v>10</v>
      </c>
      <c r="S6" s="93">
        <v>10</v>
      </c>
      <c r="T6" s="93">
        <v>10</v>
      </c>
      <c r="U6" s="93">
        <v>10</v>
      </c>
      <c r="V6" s="148"/>
      <c r="W6" s="109"/>
      <c r="X6" s="132">
        <v>10</v>
      </c>
      <c r="Y6" s="93">
        <v>10</v>
      </c>
      <c r="Z6" s="93">
        <v>10</v>
      </c>
      <c r="AA6" s="93">
        <v>10</v>
      </c>
      <c r="AB6" s="93">
        <v>10</v>
      </c>
      <c r="AC6" s="93">
        <v>10</v>
      </c>
      <c r="AD6" s="93">
        <v>10</v>
      </c>
      <c r="AE6" s="93">
        <v>10</v>
      </c>
      <c r="AF6" s="93">
        <v>10</v>
      </c>
      <c r="AG6" s="109"/>
      <c r="AH6" s="132">
        <v>10</v>
      </c>
      <c r="AI6" s="93">
        <v>20</v>
      </c>
      <c r="AJ6" s="93">
        <v>10</v>
      </c>
      <c r="AK6" s="93">
        <v>10</v>
      </c>
      <c r="AL6" s="93">
        <v>10</v>
      </c>
      <c r="AM6" s="177">
        <v>10</v>
      </c>
      <c r="AN6" s="177">
        <v>10</v>
      </c>
      <c r="AO6" s="177">
        <v>10</v>
      </c>
      <c r="AP6" s="94"/>
      <c r="AQ6" s="335">
        <v>10</v>
      </c>
      <c r="AR6" s="177">
        <v>10</v>
      </c>
      <c r="AS6" s="177">
        <v>10</v>
      </c>
      <c r="AT6" s="177">
        <v>10</v>
      </c>
      <c r="AU6" s="177">
        <v>10</v>
      </c>
      <c r="AV6" s="317"/>
      <c r="AW6" s="317">
        <v>10</v>
      </c>
      <c r="AX6" s="94"/>
    </row>
    <row r="7" spans="1:50" x14ac:dyDescent="0.25">
      <c r="A7" s="68"/>
      <c r="B7" s="69" t="s">
        <v>45</v>
      </c>
      <c r="C7" s="70">
        <v>5</v>
      </c>
      <c r="D7" s="71"/>
      <c r="E7" s="72"/>
      <c r="F7" s="93">
        <f>'Оценка сложности этапов'!AI7</f>
        <v>0</v>
      </c>
      <c r="G7" s="109"/>
      <c r="H7" s="109"/>
      <c r="I7" s="109"/>
      <c r="J7" s="109"/>
      <c r="K7" s="109">
        <v>5</v>
      </c>
      <c r="L7" s="109"/>
      <c r="M7" s="94"/>
      <c r="N7" s="132"/>
      <c r="O7" s="93"/>
      <c r="P7" s="93"/>
      <c r="Q7" s="93"/>
      <c r="R7" s="93"/>
      <c r="S7" s="93"/>
      <c r="T7" s="93"/>
      <c r="U7" s="93"/>
      <c r="V7" s="148"/>
      <c r="W7" s="109"/>
      <c r="X7" s="132"/>
      <c r="Y7" s="93"/>
      <c r="Z7" s="93"/>
      <c r="AA7" s="93"/>
      <c r="AB7" s="93"/>
      <c r="AC7" s="93"/>
      <c r="AD7" s="93"/>
      <c r="AE7" s="93"/>
      <c r="AF7" s="93"/>
      <c r="AG7" s="109"/>
      <c r="AH7" s="132"/>
      <c r="AI7" s="93"/>
      <c r="AJ7" s="93"/>
      <c r="AK7" s="93"/>
      <c r="AL7" s="93"/>
      <c r="AM7" s="177"/>
      <c r="AN7" s="177"/>
      <c r="AO7" s="177"/>
      <c r="AP7" s="94"/>
      <c r="AQ7" s="335"/>
      <c r="AR7" s="177"/>
      <c r="AS7" s="177"/>
      <c r="AT7" s="177"/>
      <c r="AU7" s="177"/>
      <c r="AV7" s="317"/>
      <c r="AW7" s="317"/>
      <c r="AX7" s="94"/>
    </row>
    <row r="8" spans="1:50" x14ac:dyDescent="0.25">
      <c r="A8" s="68"/>
      <c r="B8" s="69" t="s">
        <v>46</v>
      </c>
      <c r="C8" s="70">
        <v>0</v>
      </c>
      <c r="D8" s="71">
        <v>0</v>
      </c>
      <c r="E8" s="72"/>
      <c r="F8" s="93"/>
      <c r="G8" s="109"/>
      <c r="H8" s="109"/>
      <c r="I8" s="109"/>
      <c r="J8" s="109"/>
      <c r="K8" s="109"/>
      <c r="L8" s="109">
        <v>0</v>
      </c>
      <c r="M8" s="94">
        <v>0</v>
      </c>
      <c r="N8" s="132"/>
      <c r="O8" s="93"/>
      <c r="P8" s="93">
        <v>0</v>
      </c>
      <c r="Q8" s="93">
        <v>0</v>
      </c>
      <c r="R8" s="93"/>
      <c r="S8" s="93"/>
      <c r="T8" s="93"/>
      <c r="U8" s="93"/>
      <c r="V8" s="148">
        <v>0</v>
      </c>
      <c r="W8" s="109">
        <v>0</v>
      </c>
      <c r="X8" s="132"/>
      <c r="Y8" s="93"/>
      <c r="Z8" s="93"/>
      <c r="AA8" s="93"/>
      <c r="AB8" s="93"/>
      <c r="AC8" s="93"/>
      <c r="AD8" s="93"/>
      <c r="AE8" s="93"/>
      <c r="AF8" s="93"/>
      <c r="AG8" s="109">
        <v>0</v>
      </c>
      <c r="AH8" s="132"/>
      <c r="AI8" s="93"/>
      <c r="AJ8" s="93"/>
      <c r="AK8" s="93"/>
      <c r="AL8" s="93"/>
      <c r="AM8" s="177"/>
      <c r="AN8" s="177"/>
      <c r="AO8" s="177"/>
      <c r="AP8" s="94">
        <v>0</v>
      </c>
      <c r="AQ8" s="335"/>
      <c r="AR8" s="177"/>
      <c r="AS8" s="177"/>
      <c r="AT8" s="177"/>
      <c r="AU8" s="177"/>
      <c r="AV8" s="317">
        <v>0</v>
      </c>
      <c r="AW8" s="317"/>
      <c r="AX8" s="94">
        <v>0</v>
      </c>
    </row>
    <row r="9" spans="1:50" x14ac:dyDescent="0.25">
      <c r="A9" s="65" t="s">
        <v>47</v>
      </c>
      <c r="B9" s="296" t="s">
        <v>48</v>
      </c>
      <c r="C9" s="297"/>
      <c r="D9" s="66"/>
      <c r="E9" s="67"/>
      <c r="F9" s="91"/>
      <c r="G9" s="91"/>
      <c r="H9" s="91"/>
      <c r="I9" s="91"/>
      <c r="J9" s="91"/>
      <c r="K9" s="91"/>
      <c r="L9" s="91"/>
      <c r="M9" s="92"/>
      <c r="N9" s="131"/>
      <c r="O9" s="91"/>
      <c r="P9" s="91"/>
      <c r="Q9" s="91"/>
      <c r="R9" s="91"/>
      <c r="S9" s="91"/>
      <c r="T9" s="91"/>
      <c r="U9" s="91"/>
      <c r="V9" s="91"/>
      <c r="W9" s="91"/>
      <c r="X9" s="131"/>
      <c r="Y9" s="91"/>
      <c r="Z9" s="91"/>
      <c r="AA9" s="91"/>
      <c r="AB9" s="91"/>
      <c r="AC9" s="91"/>
      <c r="AD9" s="91"/>
      <c r="AE9" s="91"/>
      <c r="AF9" s="91"/>
      <c r="AG9" s="91"/>
      <c r="AH9" s="308"/>
      <c r="AI9" s="306"/>
      <c r="AJ9" s="306"/>
      <c r="AK9" s="306"/>
      <c r="AL9" s="306"/>
      <c r="AM9" s="307"/>
      <c r="AN9" s="307"/>
      <c r="AO9" s="307"/>
      <c r="AP9" s="92"/>
      <c r="AQ9" s="334"/>
      <c r="AR9" s="307"/>
      <c r="AS9" s="307"/>
      <c r="AT9" s="307"/>
      <c r="AU9" s="307"/>
      <c r="AV9" s="316"/>
      <c r="AW9" s="316"/>
      <c r="AX9" s="309"/>
    </row>
    <row r="10" spans="1:50" x14ac:dyDescent="0.25">
      <c r="A10" s="68"/>
      <c r="B10" s="69" t="s">
        <v>49</v>
      </c>
      <c r="C10" s="70">
        <v>10</v>
      </c>
      <c r="D10" s="71"/>
      <c r="E10" s="72"/>
      <c r="F10" s="93"/>
      <c r="G10" s="109"/>
      <c r="H10" s="109"/>
      <c r="I10" s="109"/>
      <c r="J10" s="109"/>
      <c r="K10" s="109"/>
      <c r="L10" s="109"/>
      <c r="M10" s="94"/>
      <c r="N10" s="132"/>
      <c r="O10" s="93"/>
      <c r="P10" s="93"/>
      <c r="Q10" s="93"/>
      <c r="R10" s="93"/>
      <c r="S10" s="93"/>
      <c r="T10" s="93"/>
      <c r="U10" s="93"/>
      <c r="V10" s="148"/>
      <c r="W10" s="109"/>
      <c r="X10" s="132"/>
      <c r="Y10" s="93"/>
      <c r="Z10" s="93"/>
      <c r="AA10" s="93"/>
      <c r="AB10" s="93"/>
      <c r="AC10" s="93">
        <v>10</v>
      </c>
      <c r="AD10" s="93"/>
      <c r="AE10" s="93"/>
      <c r="AF10" s="93"/>
      <c r="AG10" s="109"/>
      <c r="AH10" s="132">
        <v>10</v>
      </c>
      <c r="AI10" s="93">
        <v>20</v>
      </c>
      <c r="AJ10" s="93"/>
      <c r="AK10" s="93"/>
      <c r="AL10" s="93"/>
      <c r="AM10" s="177"/>
      <c r="AN10" s="177"/>
      <c r="AO10" s="177"/>
      <c r="AP10" s="94"/>
      <c r="AQ10" s="335"/>
      <c r="AR10" s="177"/>
      <c r="AS10" s="177"/>
      <c r="AT10" s="177"/>
      <c r="AU10" s="177"/>
      <c r="AV10" s="317"/>
      <c r="AW10" s="317"/>
      <c r="AX10" s="94"/>
    </row>
    <row r="11" spans="1:50" x14ac:dyDescent="0.25">
      <c r="A11" s="68"/>
      <c r="B11" s="69" t="s">
        <v>50</v>
      </c>
      <c r="C11" s="70">
        <v>5</v>
      </c>
      <c r="D11" s="71"/>
      <c r="E11" s="72"/>
      <c r="F11" s="93"/>
      <c r="G11" s="109"/>
      <c r="H11" s="109"/>
      <c r="I11" s="109"/>
      <c r="J11" s="109"/>
      <c r="K11" s="109"/>
      <c r="L11" s="109"/>
      <c r="M11" s="94"/>
      <c r="N11" s="132"/>
      <c r="O11" s="93"/>
      <c r="P11" s="93"/>
      <c r="Q11" s="93"/>
      <c r="R11" s="93"/>
      <c r="S11" s="93"/>
      <c r="T11" s="93"/>
      <c r="U11" s="93"/>
      <c r="V11" s="148"/>
      <c r="W11" s="109"/>
      <c r="X11" s="132"/>
      <c r="Y11" s="93">
        <v>5</v>
      </c>
      <c r="Z11" s="93">
        <v>5</v>
      </c>
      <c r="AA11" s="93"/>
      <c r="AB11" s="93"/>
      <c r="AC11" s="93"/>
      <c r="AD11" s="93"/>
      <c r="AE11" s="93"/>
      <c r="AF11" s="93"/>
      <c r="AG11" s="109"/>
      <c r="AH11" s="132"/>
      <c r="AI11" s="93"/>
      <c r="AJ11" s="93">
        <v>5</v>
      </c>
      <c r="AK11" s="93"/>
      <c r="AL11" s="93"/>
      <c r="AM11" s="177"/>
      <c r="AN11" s="177"/>
      <c r="AO11" s="177"/>
      <c r="AP11" s="94"/>
      <c r="AQ11" s="335"/>
      <c r="AR11" s="177"/>
      <c r="AS11" s="177"/>
      <c r="AT11" s="177"/>
      <c r="AU11" s="177"/>
      <c r="AV11" s="317"/>
      <c r="AW11" s="317"/>
      <c r="AX11" s="94"/>
    </row>
    <row r="12" spans="1:50" x14ac:dyDescent="0.25">
      <c r="A12" s="68"/>
      <c r="B12" s="69" t="s">
        <v>51</v>
      </c>
      <c r="C12" s="70">
        <v>0</v>
      </c>
      <c r="D12" s="71">
        <v>0</v>
      </c>
      <c r="E12" s="72">
        <v>0</v>
      </c>
      <c r="F12" s="93">
        <v>0</v>
      </c>
      <c r="G12" s="109">
        <v>0</v>
      </c>
      <c r="H12" s="109">
        <v>0</v>
      </c>
      <c r="I12" s="109">
        <v>0</v>
      </c>
      <c r="J12" s="109">
        <v>0</v>
      </c>
      <c r="K12" s="109">
        <v>0</v>
      </c>
      <c r="L12" s="109">
        <v>0</v>
      </c>
      <c r="M12" s="94">
        <v>0</v>
      </c>
      <c r="N12" s="132">
        <v>0</v>
      </c>
      <c r="O12" s="93">
        <v>0</v>
      </c>
      <c r="P12" s="93">
        <v>0</v>
      </c>
      <c r="Q12" s="93">
        <v>0</v>
      </c>
      <c r="R12" s="93">
        <v>0</v>
      </c>
      <c r="S12" s="93">
        <v>0</v>
      </c>
      <c r="T12" s="93">
        <v>0</v>
      </c>
      <c r="U12" s="93">
        <v>0</v>
      </c>
      <c r="V12" s="148">
        <v>0</v>
      </c>
      <c r="W12" s="109">
        <v>0</v>
      </c>
      <c r="X12" s="132">
        <v>0</v>
      </c>
      <c r="Y12" s="93"/>
      <c r="Z12" s="93"/>
      <c r="AA12" s="93">
        <v>0</v>
      </c>
      <c r="AB12" s="93">
        <v>0</v>
      </c>
      <c r="AC12" s="93"/>
      <c r="AD12" s="93">
        <v>0</v>
      </c>
      <c r="AE12" s="93">
        <v>0</v>
      </c>
      <c r="AF12" s="93">
        <v>0</v>
      </c>
      <c r="AG12" s="109">
        <v>0</v>
      </c>
      <c r="AH12" s="132"/>
      <c r="AI12" s="93"/>
      <c r="AJ12" s="93"/>
      <c r="AK12" s="93">
        <v>0</v>
      </c>
      <c r="AL12" s="93">
        <v>0</v>
      </c>
      <c r="AM12" s="177">
        <v>0</v>
      </c>
      <c r="AN12" s="177">
        <v>0</v>
      </c>
      <c r="AO12" s="177">
        <v>0</v>
      </c>
      <c r="AP12" s="94">
        <v>0</v>
      </c>
      <c r="AQ12" s="335">
        <v>0</v>
      </c>
      <c r="AR12" s="177">
        <v>0</v>
      </c>
      <c r="AS12" s="177">
        <v>0</v>
      </c>
      <c r="AT12" s="177">
        <v>0</v>
      </c>
      <c r="AU12" s="177">
        <v>0</v>
      </c>
      <c r="AV12" s="317">
        <v>0</v>
      </c>
      <c r="AW12" s="317">
        <v>0</v>
      </c>
      <c r="AX12" s="94">
        <v>0</v>
      </c>
    </row>
    <row r="13" spans="1:50" x14ac:dyDescent="0.25">
      <c r="A13" s="65" t="s">
        <v>52</v>
      </c>
      <c r="B13" s="296" t="s">
        <v>53</v>
      </c>
      <c r="C13" s="297"/>
      <c r="D13" s="66"/>
      <c r="E13" s="67"/>
      <c r="F13" s="91"/>
      <c r="G13" s="91"/>
      <c r="H13" s="91"/>
      <c r="I13" s="91"/>
      <c r="J13" s="91"/>
      <c r="K13" s="91"/>
      <c r="L13" s="91"/>
      <c r="M13" s="92"/>
      <c r="N13" s="131"/>
      <c r="O13" s="91"/>
      <c r="P13" s="91"/>
      <c r="Q13" s="91"/>
      <c r="R13" s="91"/>
      <c r="S13" s="91"/>
      <c r="T13" s="91"/>
      <c r="U13" s="91"/>
      <c r="V13" s="91"/>
      <c r="W13" s="91"/>
      <c r="X13" s="131"/>
      <c r="Y13" s="91"/>
      <c r="Z13" s="91"/>
      <c r="AA13" s="91"/>
      <c r="AB13" s="91"/>
      <c r="AC13" s="91"/>
      <c r="AD13" s="91"/>
      <c r="AE13" s="91"/>
      <c r="AF13" s="91"/>
      <c r="AG13" s="91"/>
      <c r="AH13" s="308"/>
      <c r="AI13" s="306"/>
      <c r="AJ13" s="306"/>
      <c r="AK13" s="306"/>
      <c r="AL13" s="306"/>
      <c r="AM13" s="307"/>
      <c r="AN13" s="307"/>
      <c r="AO13" s="307"/>
      <c r="AP13" s="92"/>
      <c r="AQ13" s="334"/>
      <c r="AR13" s="307"/>
      <c r="AS13" s="307"/>
      <c r="AT13" s="307"/>
      <c r="AU13" s="307"/>
      <c r="AV13" s="316"/>
      <c r="AW13" s="316"/>
      <c r="AX13" s="309"/>
    </row>
    <row r="14" spans="1:50" x14ac:dyDescent="0.25">
      <c r="A14" s="68"/>
      <c r="B14" s="69" t="s">
        <v>54</v>
      </c>
      <c r="C14" s="70">
        <v>10</v>
      </c>
      <c r="D14" s="71"/>
      <c r="E14" s="72"/>
      <c r="F14" s="93"/>
      <c r="G14" s="109"/>
      <c r="H14" s="109">
        <v>10</v>
      </c>
      <c r="I14" s="109"/>
      <c r="J14" s="109"/>
      <c r="K14" s="109"/>
      <c r="L14" s="109"/>
      <c r="M14" s="94"/>
      <c r="N14" s="132"/>
      <c r="O14" s="93"/>
      <c r="P14" s="93">
        <v>10</v>
      </c>
      <c r="Q14" s="93"/>
      <c r="R14" s="93"/>
      <c r="S14" s="93">
        <v>10</v>
      </c>
      <c r="T14" s="93"/>
      <c r="U14" s="93"/>
      <c r="V14" s="148"/>
      <c r="W14" s="109"/>
      <c r="X14" s="132"/>
      <c r="Y14" s="93">
        <v>10</v>
      </c>
      <c r="Z14" s="93">
        <v>10</v>
      </c>
      <c r="AA14" s="93"/>
      <c r="AB14" s="93"/>
      <c r="AC14" s="93"/>
      <c r="AD14" s="93"/>
      <c r="AE14" s="93"/>
      <c r="AF14" s="93"/>
      <c r="AG14" s="109"/>
      <c r="AH14" s="132"/>
      <c r="AI14" s="93"/>
      <c r="AJ14" s="93">
        <v>10</v>
      </c>
      <c r="AK14" s="93"/>
      <c r="AL14" s="93">
        <v>10</v>
      </c>
      <c r="AM14" s="177"/>
      <c r="AN14" s="177"/>
      <c r="AO14" s="177"/>
      <c r="AP14" s="94"/>
      <c r="AQ14" s="335"/>
      <c r="AR14" s="177"/>
      <c r="AS14" s="177"/>
      <c r="AT14" s="177"/>
      <c r="AU14" s="177"/>
      <c r="AV14" s="317"/>
      <c r="AW14" s="317"/>
      <c r="AX14" s="94"/>
    </row>
    <row r="15" spans="1:50" x14ac:dyDescent="0.25">
      <c r="A15" s="68"/>
      <c r="B15" s="69" t="s">
        <v>55</v>
      </c>
      <c r="C15" s="70">
        <v>5</v>
      </c>
      <c r="D15" s="71"/>
      <c r="E15" s="72"/>
      <c r="F15" s="93"/>
      <c r="G15" s="109"/>
      <c r="H15" s="109"/>
      <c r="I15" s="109"/>
      <c r="J15" s="109"/>
      <c r="K15" s="109"/>
      <c r="L15" s="109"/>
      <c r="M15" s="94"/>
      <c r="N15" s="132"/>
      <c r="O15" s="93"/>
      <c r="P15" s="93"/>
      <c r="Q15" s="93">
        <v>5</v>
      </c>
      <c r="R15" s="93">
        <v>5</v>
      </c>
      <c r="S15" s="93"/>
      <c r="T15" s="93">
        <v>5</v>
      </c>
      <c r="U15" s="93">
        <v>5</v>
      </c>
      <c r="V15" s="148">
        <v>5</v>
      </c>
      <c r="W15" s="109"/>
      <c r="X15" s="132">
        <v>5</v>
      </c>
      <c r="Y15" s="93"/>
      <c r="Z15" s="93"/>
      <c r="AA15" s="93">
        <v>5</v>
      </c>
      <c r="AB15" s="93"/>
      <c r="AC15" s="93">
        <v>5</v>
      </c>
      <c r="AD15" s="93">
        <v>5</v>
      </c>
      <c r="AE15" s="93">
        <v>5</v>
      </c>
      <c r="AF15" s="93">
        <v>5</v>
      </c>
      <c r="AG15" s="109"/>
      <c r="AH15" s="132"/>
      <c r="AI15" s="93"/>
      <c r="AJ15" s="93"/>
      <c r="AK15" s="93">
        <v>5</v>
      </c>
      <c r="AL15" s="93"/>
      <c r="AM15" s="177">
        <v>5</v>
      </c>
      <c r="AN15" s="177">
        <v>5</v>
      </c>
      <c r="AO15" s="177">
        <v>5</v>
      </c>
      <c r="AP15" s="94"/>
      <c r="AQ15" s="335"/>
      <c r="AR15" s="177"/>
      <c r="AS15" s="177">
        <v>5</v>
      </c>
      <c r="AT15" s="177">
        <v>5</v>
      </c>
      <c r="AU15" s="177"/>
      <c r="AV15" s="317"/>
      <c r="AW15" s="317"/>
      <c r="AX15" s="94"/>
    </row>
    <row r="16" spans="1:50" x14ac:dyDescent="0.25">
      <c r="A16" s="68"/>
      <c r="B16" s="69" t="s">
        <v>56</v>
      </c>
      <c r="C16" s="70">
        <v>0</v>
      </c>
      <c r="D16" s="71">
        <v>0</v>
      </c>
      <c r="E16" s="72">
        <v>0</v>
      </c>
      <c r="F16" s="93">
        <v>0</v>
      </c>
      <c r="G16" s="109">
        <v>0</v>
      </c>
      <c r="H16" s="109"/>
      <c r="I16" s="109">
        <v>0</v>
      </c>
      <c r="J16" s="109">
        <v>0</v>
      </c>
      <c r="K16" s="109">
        <v>0</v>
      </c>
      <c r="L16" s="109">
        <v>0</v>
      </c>
      <c r="M16" s="94">
        <v>0</v>
      </c>
      <c r="N16" s="132">
        <v>0</v>
      </c>
      <c r="O16" s="93">
        <v>0</v>
      </c>
      <c r="P16" s="93"/>
      <c r="Q16" s="93"/>
      <c r="R16" s="93"/>
      <c r="S16" s="93"/>
      <c r="T16" s="93"/>
      <c r="U16" s="93"/>
      <c r="V16" s="148"/>
      <c r="W16" s="109">
        <v>0</v>
      </c>
      <c r="X16" s="132"/>
      <c r="Y16" s="93"/>
      <c r="Z16" s="93"/>
      <c r="AA16" s="93"/>
      <c r="AB16" s="93">
        <v>0</v>
      </c>
      <c r="AC16" s="93"/>
      <c r="AD16" s="93"/>
      <c r="AE16" s="93"/>
      <c r="AF16" s="93"/>
      <c r="AG16" s="109">
        <v>0</v>
      </c>
      <c r="AH16" s="132">
        <v>0</v>
      </c>
      <c r="AI16" s="93">
        <v>0</v>
      </c>
      <c r="AJ16" s="93"/>
      <c r="AK16" s="93"/>
      <c r="AL16" s="93"/>
      <c r="AM16" s="177"/>
      <c r="AN16" s="177"/>
      <c r="AO16" s="177"/>
      <c r="AP16" s="94">
        <v>0</v>
      </c>
      <c r="AQ16" s="335">
        <v>0</v>
      </c>
      <c r="AR16" s="177">
        <v>0</v>
      </c>
      <c r="AS16" s="177"/>
      <c r="AT16" s="177"/>
      <c r="AU16" s="177">
        <v>0</v>
      </c>
      <c r="AV16" s="317">
        <v>0</v>
      </c>
      <c r="AW16" s="317">
        <v>0</v>
      </c>
      <c r="AX16" s="94">
        <v>0</v>
      </c>
    </row>
    <row r="17" spans="1:50" x14ac:dyDescent="0.25">
      <c r="A17" s="65" t="s">
        <v>57</v>
      </c>
      <c r="B17" s="296" t="s">
        <v>58</v>
      </c>
      <c r="C17" s="297"/>
      <c r="D17" s="66"/>
      <c r="E17" s="67"/>
      <c r="F17" s="91"/>
      <c r="G17" s="91"/>
      <c r="H17" s="91"/>
      <c r="I17" s="91"/>
      <c r="J17" s="91"/>
      <c r="K17" s="91"/>
      <c r="L17" s="91"/>
      <c r="M17" s="92"/>
      <c r="N17" s="131"/>
      <c r="O17" s="91"/>
      <c r="P17" s="91"/>
      <c r="Q17" s="91"/>
      <c r="R17" s="91"/>
      <c r="S17" s="91"/>
      <c r="T17" s="91"/>
      <c r="U17" s="91"/>
      <c r="V17" s="91"/>
      <c r="W17" s="91"/>
      <c r="X17" s="131"/>
      <c r="Y17" s="91"/>
      <c r="Z17" s="91"/>
      <c r="AA17" s="91"/>
      <c r="AB17" s="91"/>
      <c r="AC17" s="91"/>
      <c r="AD17" s="91"/>
      <c r="AE17" s="91"/>
      <c r="AF17" s="91"/>
      <c r="AG17" s="91"/>
      <c r="AH17" s="308"/>
      <c r="AI17" s="306"/>
      <c r="AJ17" s="306"/>
      <c r="AK17" s="306"/>
      <c r="AL17" s="306"/>
      <c r="AM17" s="307"/>
      <c r="AN17" s="307"/>
      <c r="AO17" s="307"/>
      <c r="AP17" s="92"/>
      <c r="AQ17" s="334"/>
      <c r="AR17" s="307"/>
      <c r="AS17" s="307"/>
      <c r="AT17" s="307"/>
      <c r="AU17" s="307"/>
      <c r="AV17" s="316"/>
      <c r="AW17" s="316"/>
      <c r="AX17" s="309"/>
    </row>
    <row r="18" spans="1:50" x14ac:dyDescent="0.25">
      <c r="A18" s="68"/>
      <c r="B18" s="69" t="s">
        <v>59</v>
      </c>
      <c r="C18" s="70">
        <v>10</v>
      </c>
      <c r="D18" s="71"/>
      <c r="E18" s="72"/>
      <c r="F18" s="93"/>
      <c r="G18" s="109"/>
      <c r="H18" s="109"/>
      <c r="I18" s="109"/>
      <c r="J18" s="109"/>
      <c r="K18" s="109"/>
      <c r="L18" s="109"/>
      <c r="M18" s="94"/>
      <c r="N18" s="132"/>
      <c r="O18" s="93"/>
      <c r="P18" s="93"/>
      <c r="Q18" s="93"/>
      <c r="R18" s="93"/>
      <c r="S18" s="93"/>
      <c r="T18" s="93">
        <v>10</v>
      </c>
      <c r="U18" s="93"/>
      <c r="V18" s="148"/>
      <c r="W18" s="109"/>
      <c r="X18" s="132">
        <v>10</v>
      </c>
      <c r="Y18" s="93">
        <v>10</v>
      </c>
      <c r="Z18" s="93">
        <v>10</v>
      </c>
      <c r="AA18" s="93"/>
      <c r="AB18" s="93"/>
      <c r="AC18" s="93">
        <v>10</v>
      </c>
      <c r="AD18" s="93"/>
      <c r="AE18" s="93"/>
      <c r="AF18" s="93"/>
      <c r="AG18" s="109"/>
      <c r="AH18" s="132">
        <v>10</v>
      </c>
      <c r="AI18" s="93">
        <v>10</v>
      </c>
      <c r="AJ18" s="93">
        <v>10</v>
      </c>
      <c r="AK18" s="93"/>
      <c r="AL18" s="93"/>
      <c r="AM18" s="177"/>
      <c r="AN18" s="177"/>
      <c r="AO18" s="177"/>
      <c r="AP18" s="94"/>
      <c r="AQ18" s="335"/>
      <c r="AR18" s="177"/>
      <c r="AS18" s="177"/>
      <c r="AT18" s="177"/>
      <c r="AU18" s="177"/>
      <c r="AV18" s="317">
        <v>10</v>
      </c>
      <c r="AW18" s="317"/>
      <c r="AX18" s="94"/>
    </row>
    <row r="19" spans="1:50" x14ac:dyDescent="0.25">
      <c r="A19" s="68"/>
      <c r="B19" s="69" t="s">
        <v>60</v>
      </c>
      <c r="C19" s="70">
        <v>5</v>
      </c>
      <c r="D19" s="71"/>
      <c r="E19" s="72"/>
      <c r="F19" s="93"/>
      <c r="G19" s="109"/>
      <c r="H19" s="109"/>
      <c r="I19" s="109"/>
      <c r="J19" s="109"/>
      <c r="K19" s="109"/>
      <c r="L19" s="109"/>
      <c r="M19" s="94"/>
      <c r="N19" s="132"/>
      <c r="O19" s="93"/>
      <c r="P19" s="93"/>
      <c r="Q19" s="93"/>
      <c r="R19" s="93">
        <v>5</v>
      </c>
      <c r="S19" s="93">
        <v>5</v>
      </c>
      <c r="T19" s="93"/>
      <c r="U19" s="93">
        <v>5</v>
      </c>
      <c r="V19" s="148"/>
      <c r="W19" s="109"/>
      <c r="X19" s="132"/>
      <c r="Y19" s="93"/>
      <c r="Z19" s="93"/>
      <c r="AA19" s="93">
        <v>5</v>
      </c>
      <c r="AB19" s="93"/>
      <c r="AC19" s="93"/>
      <c r="AD19" s="93"/>
      <c r="AE19" s="93"/>
      <c r="AF19" s="93"/>
      <c r="AG19" s="109"/>
      <c r="AH19" s="132"/>
      <c r="AI19" s="93"/>
      <c r="AJ19" s="93"/>
      <c r="AK19" s="93">
        <v>5</v>
      </c>
      <c r="AL19" s="93">
        <v>5</v>
      </c>
      <c r="AM19" s="177">
        <v>5</v>
      </c>
      <c r="AN19" s="177">
        <v>5</v>
      </c>
      <c r="AO19" s="177">
        <v>5</v>
      </c>
      <c r="AP19" s="94"/>
      <c r="AQ19" s="335"/>
      <c r="AR19" s="177"/>
      <c r="AS19" s="177"/>
      <c r="AT19" s="177"/>
      <c r="AU19" s="177"/>
      <c r="AV19" s="317"/>
      <c r="AW19" s="317"/>
      <c r="AX19" s="94"/>
    </row>
    <row r="20" spans="1:50" x14ac:dyDescent="0.25">
      <c r="A20" s="68"/>
      <c r="B20" s="69" t="s">
        <v>61</v>
      </c>
      <c r="C20" s="70">
        <v>0</v>
      </c>
      <c r="D20" s="71">
        <v>0</v>
      </c>
      <c r="E20" s="72">
        <v>0</v>
      </c>
      <c r="F20" s="93">
        <v>0</v>
      </c>
      <c r="G20" s="109">
        <v>0</v>
      </c>
      <c r="H20" s="109">
        <v>0</v>
      </c>
      <c r="I20" s="109">
        <v>0</v>
      </c>
      <c r="J20" s="109">
        <v>0</v>
      </c>
      <c r="K20" s="109">
        <v>0</v>
      </c>
      <c r="L20" s="109">
        <v>0</v>
      </c>
      <c r="M20" s="94">
        <v>0</v>
      </c>
      <c r="N20" s="132">
        <v>0</v>
      </c>
      <c r="O20" s="93">
        <v>0</v>
      </c>
      <c r="P20" s="93">
        <v>0</v>
      </c>
      <c r="Q20" s="93">
        <v>0</v>
      </c>
      <c r="R20" s="93"/>
      <c r="S20" s="93"/>
      <c r="T20" s="93"/>
      <c r="U20" s="93"/>
      <c r="V20" s="148">
        <v>0</v>
      </c>
      <c r="W20" s="109">
        <v>0</v>
      </c>
      <c r="X20" s="132"/>
      <c r="Y20" s="93"/>
      <c r="Z20" s="93"/>
      <c r="AA20" s="93"/>
      <c r="AB20" s="93">
        <v>0</v>
      </c>
      <c r="AC20" s="93"/>
      <c r="AD20" s="93">
        <v>0</v>
      </c>
      <c r="AE20" s="93">
        <v>0</v>
      </c>
      <c r="AF20" s="93">
        <v>0</v>
      </c>
      <c r="AG20" s="109">
        <v>0</v>
      </c>
      <c r="AH20" s="132"/>
      <c r="AI20" s="93"/>
      <c r="AJ20" s="93"/>
      <c r="AK20" s="93"/>
      <c r="AL20" s="93"/>
      <c r="AM20" s="177"/>
      <c r="AN20" s="177"/>
      <c r="AO20" s="177"/>
      <c r="AP20" s="94">
        <v>0</v>
      </c>
      <c r="AQ20" s="335">
        <v>0</v>
      </c>
      <c r="AR20" s="177">
        <v>0</v>
      </c>
      <c r="AS20" s="177">
        <v>0</v>
      </c>
      <c r="AT20" s="177">
        <v>0</v>
      </c>
      <c r="AU20" s="177">
        <v>0</v>
      </c>
      <c r="AV20" s="317"/>
      <c r="AW20" s="317">
        <v>0</v>
      </c>
      <c r="AX20" s="94">
        <v>0</v>
      </c>
    </row>
    <row r="21" spans="1:50" x14ac:dyDescent="0.25">
      <c r="A21" s="65" t="s">
        <v>62</v>
      </c>
      <c r="B21" s="296" t="s">
        <v>63</v>
      </c>
      <c r="C21" s="297"/>
      <c r="D21" s="66"/>
      <c r="E21" s="67"/>
      <c r="F21" s="91"/>
      <c r="G21" s="91"/>
      <c r="H21" s="91"/>
      <c r="I21" s="91"/>
      <c r="J21" s="91"/>
      <c r="K21" s="91"/>
      <c r="L21" s="91"/>
      <c r="M21" s="92"/>
      <c r="N21" s="131"/>
      <c r="O21" s="91"/>
      <c r="P21" s="91"/>
      <c r="Q21" s="91"/>
      <c r="R21" s="91"/>
      <c r="S21" s="91"/>
      <c r="T21" s="91"/>
      <c r="U21" s="91"/>
      <c r="V21" s="91"/>
      <c r="W21" s="91"/>
      <c r="X21" s="131"/>
      <c r="Y21" s="91"/>
      <c r="Z21" s="91"/>
      <c r="AA21" s="91"/>
      <c r="AB21" s="91"/>
      <c r="AC21" s="91"/>
      <c r="AD21" s="91"/>
      <c r="AE21" s="91"/>
      <c r="AF21" s="91"/>
      <c r="AG21" s="91"/>
      <c r="AH21" s="308"/>
      <c r="AI21" s="306"/>
      <c r="AJ21" s="306"/>
      <c r="AK21" s="306"/>
      <c r="AL21" s="306"/>
      <c r="AM21" s="307"/>
      <c r="AN21" s="307"/>
      <c r="AO21" s="307"/>
      <c r="AP21" s="92"/>
      <c r="AQ21" s="334"/>
      <c r="AR21" s="307"/>
      <c r="AS21" s="307"/>
      <c r="AT21" s="307"/>
      <c r="AU21" s="307"/>
      <c r="AV21" s="316"/>
      <c r="AW21" s="316"/>
      <c r="AX21" s="309"/>
    </row>
    <row r="22" spans="1:50" ht="30" x14ac:dyDescent="0.25">
      <c r="A22" s="68"/>
      <c r="B22" s="69" t="s">
        <v>64</v>
      </c>
      <c r="C22" s="70">
        <v>10</v>
      </c>
      <c r="D22" s="71"/>
      <c r="E22" s="72"/>
      <c r="F22" s="93"/>
      <c r="G22" s="109"/>
      <c r="H22" s="109"/>
      <c r="I22" s="109"/>
      <c r="J22" s="109"/>
      <c r="K22" s="109"/>
      <c r="L22" s="109"/>
      <c r="M22" s="94"/>
      <c r="N22" s="132"/>
      <c r="O22" s="93"/>
      <c r="P22" s="93"/>
      <c r="Q22" s="93"/>
      <c r="R22" s="93"/>
      <c r="S22" s="93"/>
      <c r="T22" s="93"/>
      <c r="U22" s="93"/>
      <c r="V22" s="148"/>
      <c r="W22" s="109"/>
      <c r="X22" s="132"/>
      <c r="Y22" s="93"/>
      <c r="Z22" s="93"/>
      <c r="AA22" s="93"/>
      <c r="AB22" s="93"/>
      <c r="AC22" s="93"/>
      <c r="AD22" s="93"/>
      <c r="AE22" s="93"/>
      <c r="AF22" s="93"/>
      <c r="AG22" s="109"/>
      <c r="AH22" s="132"/>
      <c r="AI22" s="93"/>
      <c r="AJ22" s="93"/>
      <c r="AK22" s="93"/>
      <c r="AL22" s="93"/>
      <c r="AM22" s="177"/>
      <c r="AN22" s="177"/>
      <c r="AO22" s="177"/>
      <c r="AP22" s="94"/>
      <c r="AQ22" s="335"/>
      <c r="AR22" s="177"/>
      <c r="AS22" s="177"/>
      <c r="AT22" s="177"/>
      <c r="AU22" s="177"/>
      <c r="AV22" s="317"/>
      <c r="AW22" s="317"/>
      <c r="AX22" s="94"/>
    </row>
    <row r="23" spans="1:50" x14ac:dyDescent="0.25">
      <c r="A23" s="68"/>
      <c r="B23" s="69" t="s">
        <v>65</v>
      </c>
      <c r="C23" s="70">
        <v>5</v>
      </c>
      <c r="D23" s="71"/>
      <c r="E23" s="72"/>
      <c r="F23" s="93"/>
      <c r="G23" s="109"/>
      <c r="H23" s="109"/>
      <c r="I23" s="109"/>
      <c r="J23" s="109"/>
      <c r="K23" s="109"/>
      <c r="L23" s="109"/>
      <c r="M23" s="94"/>
      <c r="N23" s="132"/>
      <c r="O23" s="93"/>
      <c r="P23" s="93"/>
      <c r="Q23" s="93"/>
      <c r="R23" s="93"/>
      <c r="S23" s="93"/>
      <c r="T23" s="93"/>
      <c r="U23" s="93"/>
      <c r="V23" s="148"/>
      <c r="W23" s="109"/>
      <c r="X23" s="132"/>
      <c r="Y23" s="93"/>
      <c r="Z23" s="93"/>
      <c r="AA23" s="93"/>
      <c r="AB23" s="93"/>
      <c r="AC23" s="93"/>
      <c r="AD23" s="93"/>
      <c r="AE23" s="93"/>
      <c r="AF23" s="93"/>
      <c r="AG23" s="109"/>
      <c r="AH23" s="132">
        <v>5</v>
      </c>
      <c r="AI23" s="93">
        <v>5</v>
      </c>
      <c r="AJ23" s="93"/>
      <c r="AK23" s="93"/>
      <c r="AL23" s="93"/>
      <c r="AM23" s="177"/>
      <c r="AN23" s="177"/>
      <c r="AO23" s="177"/>
      <c r="AP23" s="94"/>
      <c r="AQ23" s="335"/>
      <c r="AR23" s="177"/>
      <c r="AS23" s="177"/>
      <c r="AT23" s="177"/>
      <c r="AU23" s="177"/>
      <c r="AV23" s="317"/>
      <c r="AW23" s="317"/>
      <c r="AX23" s="94"/>
    </row>
    <row r="24" spans="1:50" x14ac:dyDescent="0.25">
      <c r="A24" s="68"/>
      <c r="B24" s="69" t="s">
        <v>66</v>
      </c>
      <c r="C24" s="70">
        <v>0</v>
      </c>
      <c r="D24" s="71">
        <v>0</v>
      </c>
      <c r="E24" s="72">
        <v>0</v>
      </c>
      <c r="F24" s="93">
        <v>0</v>
      </c>
      <c r="G24" s="109">
        <v>0</v>
      </c>
      <c r="H24" s="109">
        <v>0</v>
      </c>
      <c r="I24" s="109">
        <v>0</v>
      </c>
      <c r="J24" s="109">
        <v>0</v>
      </c>
      <c r="K24" s="109">
        <v>0</v>
      </c>
      <c r="L24" s="109">
        <v>0</v>
      </c>
      <c r="M24" s="94">
        <v>0</v>
      </c>
      <c r="N24" s="132">
        <v>0</v>
      </c>
      <c r="O24" s="93">
        <v>0</v>
      </c>
      <c r="P24" s="93">
        <v>0</v>
      </c>
      <c r="Q24" s="93">
        <v>0</v>
      </c>
      <c r="R24" s="93">
        <v>0</v>
      </c>
      <c r="S24" s="93">
        <v>0</v>
      </c>
      <c r="T24" s="93">
        <v>0</v>
      </c>
      <c r="U24" s="93">
        <v>0</v>
      </c>
      <c r="V24" s="148">
        <v>0</v>
      </c>
      <c r="W24" s="109">
        <v>0</v>
      </c>
      <c r="X24" s="132">
        <v>0</v>
      </c>
      <c r="Y24" s="93">
        <v>0</v>
      </c>
      <c r="Z24" s="93">
        <v>0</v>
      </c>
      <c r="AA24" s="93">
        <v>0</v>
      </c>
      <c r="AB24" s="93">
        <v>0</v>
      </c>
      <c r="AC24" s="93">
        <v>0</v>
      </c>
      <c r="AD24" s="93">
        <v>0</v>
      </c>
      <c r="AE24" s="93">
        <v>0</v>
      </c>
      <c r="AF24" s="93">
        <v>0</v>
      </c>
      <c r="AG24" s="109">
        <v>0</v>
      </c>
      <c r="AH24" s="132"/>
      <c r="AI24" s="93"/>
      <c r="AJ24" s="93">
        <v>0</v>
      </c>
      <c r="AK24" s="93">
        <v>0</v>
      </c>
      <c r="AL24" s="93">
        <v>0</v>
      </c>
      <c r="AM24" s="177">
        <v>0</v>
      </c>
      <c r="AN24" s="177">
        <v>0</v>
      </c>
      <c r="AO24" s="177">
        <v>0</v>
      </c>
      <c r="AP24" s="94">
        <v>0</v>
      </c>
      <c r="AQ24" s="335">
        <v>0</v>
      </c>
      <c r="AR24" s="177">
        <v>0</v>
      </c>
      <c r="AS24" s="177">
        <v>0</v>
      </c>
      <c r="AT24" s="177">
        <v>0</v>
      </c>
      <c r="AU24" s="177">
        <v>0</v>
      </c>
      <c r="AV24" s="317">
        <v>0</v>
      </c>
      <c r="AW24" s="317">
        <v>0</v>
      </c>
      <c r="AX24" s="94">
        <v>0</v>
      </c>
    </row>
    <row r="25" spans="1:50" x14ac:dyDescent="0.25">
      <c r="A25" s="65" t="s">
        <v>67</v>
      </c>
      <c r="B25" s="296" t="s">
        <v>68</v>
      </c>
      <c r="C25" s="297"/>
      <c r="D25" s="66"/>
      <c r="E25" s="67"/>
      <c r="F25" s="91"/>
      <c r="G25" s="91"/>
      <c r="H25" s="91"/>
      <c r="I25" s="91"/>
      <c r="J25" s="91"/>
      <c r="K25" s="91"/>
      <c r="L25" s="91"/>
      <c r="M25" s="92"/>
      <c r="N25" s="131"/>
      <c r="O25" s="91"/>
      <c r="P25" s="91"/>
      <c r="Q25" s="91"/>
      <c r="R25" s="91"/>
      <c r="S25" s="91"/>
      <c r="T25" s="91"/>
      <c r="U25" s="91"/>
      <c r="V25" s="91"/>
      <c r="W25" s="91"/>
      <c r="X25" s="131"/>
      <c r="Y25" s="91"/>
      <c r="Z25" s="91"/>
      <c r="AA25" s="91"/>
      <c r="AB25" s="91"/>
      <c r="AC25" s="91"/>
      <c r="AD25" s="91"/>
      <c r="AE25" s="91"/>
      <c r="AF25" s="91"/>
      <c r="AG25" s="91"/>
      <c r="AH25" s="308"/>
      <c r="AI25" s="306"/>
      <c r="AJ25" s="306"/>
      <c r="AK25" s="306"/>
      <c r="AL25" s="306"/>
      <c r="AM25" s="307"/>
      <c r="AN25" s="307"/>
      <c r="AO25" s="307"/>
      <c r="AP25" s="92"/>
      <c r="AQ25" s="334"/>
      <c r="AR25" s="307"/>
      <c r="AS25" s="307"/>
      <c r="AT25" s="307"/>
      <c r="AU25" s="307"/>
      <c r="AV25" s="316"/>
      <c r="AW25" s="316"/>
      <c r="AX25" s="309"/>
    </row>
    <row r="26" spans="1:50" x14ac:dyDescent="0.25">
      <c r="A26" s="68"/>
      <c r="B26" s="69" t="s">
        <v>69</v>
      </c>
      <c r="C26" s="70">
        <v>10</v>
      </c>
      <c r="D26" s="71"/>
      <c r="E26" s="72"/>
      <c r="F26" s="93"/>
      <c r="G26" s="109"/>
      <c r="H26" s="109"/>
      <c r="I26" s="109"/>
      <c r="J26" s="109"/>
      <c r="K26" s="109"/>
      <c r="L26" s="109"/>
      <c r="M26" s="94"/>
      <c r="N26" s="132"/>
      <c r="O26" s="93"/>
      <c r="P26" s="93"/>
      <c r="Q26" s="93"/>
      <c r="R26" s="93"/>
      <c r="S26" s="93"/>
      <c r="T26" s="93"/>
      <c r="U26" s="93"/>
      <c r="V26" s="148"/>
      <c r="W26" s="109"/>
      <c r="X26" s="132"/>
      <c r="Y26" s="93">
        <v>10</v>
      </c>
      <c r="Z26" s="93">
        <v>10</v>
      </c>
      <c r="AA26" s="93"/>
      <c r="AB26" s="93"/>
      <c r="AC26" s="93"/>
      <c r="AD26" s="93"/>
      <c r="AE26" s="93"/>
      <c r="AF26" s="93"/>
      <c r="AG26" s="109"/>
      <c r="AH26" s="132"/>
      <c r="AI26" s="93"/>
      <c r="AJ26" s="93">
        <v>10</v>
      </c>
      <c r="AK26" s="93"/>
      <c r="AL26" s="93">
        <v>10</v>
      </c>
      <c r="AM26" s="177"/>
      <c r="AN26" s="177"/>
      <c r="AO26" s="177"/>
      <c r="AP26" s="94"/>
      <c r="AQ26" s="335"/>
      <c r="AR26" s="177"/>
      <c r="AS26" s="177"/>
      <c r="AT26" s="177"/>
      <c r="AU26" s="177"/>
      <c r="AV26" s="317"/>
      <c r="AW26" s="317"/>
      <c r="AX26" s="94"/>
    </row>
    <row r="27" spans="1:50" x14ac:dyDescent="0.25">
      <c r="A27" s="68"/>
      <c r="B27" s="69" t="s">
        <v>70</v>
      </c>
      <c r="C27" s="70">
        <v>5</v>
      </c>
      <c r="D27" s="71"/>
      <c r="E27" s="72"/>
      <c r="F27" s="93"/>
      <c r="G27" s="109"/>
      <c r="H27" s="109"/>
      <c r="I27" s="109"/>
      <c r="J27" s="109"/>
      <c r="K27" s="109"/>
      <c r="L27" s="109"/>
      <c r="M27" s="94"/>
      <c r="N27" s="132"/>
      <c r="O27" s="93"/>
      <c r="P27" s="93"/>
      <c r="Q27" s="93"/>
      <c r="R27" s="93"/>
      <c r="S27" s="93">
        <v>5</v>
      </c>
      <c r="T27" s="93">
        <v>5</v>
      </c>
      <c r="U27" s="93"/>
      <c r="V27" s="148">
        <v>5</v>
      </c>
      <c r="W27" s="109"/>
      <c r="X27" s="132">
        <v>5</v>
      </c>
      <c r="Y27" s="93"/>
      <c r="Z27" s="93"/>
      <c r="AA27" s="93"/>
      <c r="AB27" s="93"/>
      <c r="AC27" s="93"/>
      <c r="AD27" s="93"/>
      <c r="AE27" s="93"/>
      <c r="AF27" s="93"/>
      <c r="AG27" s="109"/>
      <c r="AH27" s="132"/>
      <c r="AI27" s="93"/>
      <c r="AJ27" s="93"/>
      <c r="AK27" s="93"/>
      <c r="AL27" s="93"/>
      <c r="AM27" s="177"/>
      <c r="AN27" s="177"/>
      <c r="AO27" s="177"/>
      <c r="AP27" s="94"/>
      <c r="AQ27" s="335"/>
      <c r="AR27" s="177"/>
      <c r="AS27" s="177"/>
      <c r="AT27" s="177"/>
      <c r="AU27" s="177"/>
      <c r="AV27" s="317"/>
      <c r="AW27" s="317"/>
      <c r="AX27" s="94"/>
    </row>
    <row r="28" spans="1:50" x14ac:dyDescent="0.25">
      <c r="A28" s="68"/>
      <c r="B28" s="69" t="s">
        <v>71</v>
      </c>
      <c r="C28" s="70">
        <v>0</v>
      </c>
      <c r="D28" s="71">
        <v>0</v>
      </c>
      <c r="E28" s="72">
        <v>0</v>
      </c>
      <c r="F28" s="93">
        <v>0</v>
      </c>
      <c r="G28" s="109">
        <v>0</v>
      </c>
      <c r="H28" s="109">
        <v>0</v>
      </c>
      <c r="I28" s="109">
        <v>0</v>
      </c>
      <c r="J28" s="109">
        <v>0</v>
      </c>
      <c r="K28" s="109">
        <v>0</v>
      </c>
      <c r="L28" s="109">
        <v>0</v>
      </c>
      <c r="M28" s="94">
        <v>0</v>
      </c>
      <c r="N28" s="132">
        <v>0</v>
      </c>
      <c r="O28" s="93">
        <v>0</v>
      </c>
      <c r="P28" s="93">
        <v>0</v>
      </c>
      <c r="Q28" s="93">
        <v>0</v>
      </c>
      <c r="R28" s="93">
        <v>0</v>
      </c>
      <c r="S28" s="93"/>
      <c r="T28" s="93"/>
      <c r="U28" s="93">
        <v>0</v>
      </c>
      <c r="V28" s="148"/>
      <c r="W28" s="109">
        <v>0</v>
      </c>
      <c r="X28" s="132"/>
      <c r="Y28" s="93"/>
      <c r="Z28" s="93"/>
      <c r="AA28" s="93">
        <v>0</v>
      </c>
      <c r="AB28" s="93">
        <v>0</v>
      </c>
      <c r="AC28" s="93">
        <v>0</v>
      </c>
      <c r="AD28" s="93">
        <v>0</v>
      </c>
      <c r="AE28" s="93">
        <v>0</v>
      </c>
      <c r="AF28" s="93">
        <v>0</v>
      </c>
      <c r="AG28" s="109">
        <v>0</v>
      </c>
      <c r="AH28" s="132">
        <v>0</v>
      </c>
      <c r="AI28" s="93">
        <v>0</v>
      </c>
      <c r="AJ28" s="93"/>
      <c r="AK28" s="93">
        <v>0</v>
      </c>
      <c r="AL28" s="93"/>
      <c r="AM28" s="177">
        <v>0</v>
      </c>
      <c r="AN28" s="177">
        <v>0</v>
      </c>
      <c r="AO28" s="177">
        <v>0</v>
      </c>
      <c r="AP28" s="94">
        <v>0</v>
      </c>
      <c r="AQ28" s="335">
        <v>0</v>
      </c>
      <c r="AR28" s="177">
        <v>0</v>
      </c>
      <c r="AS28" s="177">
        <v>0</v>
      </c>
      <c r="AT28" s="177">
        <v>0</v>
      </c>
      <c r="AU28" s="177">
        <v>0</v>
      </c>
      <c r="AV28" s="317">
        <v>0</v>
      </c>
      <c r="AW28" s="317">
        <v>0</v>
      </c>
      <c r="AX28" s="94">
        <v>0</v>
      </c>
    </row>
    <row r="29" spans="1:50" x14ac:dyDescent="0.25">
      <c r="A29" s="65" t="s">
        <v>72</v>
      </c>
      <c r="B29" s="296" t="s">
        <v>73</v>
      </c>
      <c r="C29" s="297"/>
      <c r="D29" s="66"/>
      <c r="E29" s="67"/>
      <c r="F29" s="91"/>
      <c r="G29" s="91"/>
      <c r="H29" s="91"/>
      <c r="I29" s="91"/>
      <c r="J29" s="91"/>
      <c r="K29" s="91"/>
      <c r="L29" s="91"/>
      <c r="M29" s="92"/>
      <c r="N29" s="131"/>
      <c r="O29" s="91"/>
      <c r="P29" s="91"/>
      <c r="Q29" s="91"/>
      <c r="R29" s="91"/>
      <c r="S29" s="91"/>
      <c r="T29" s="91"/>
      <c r="U29" s="91"/>
      <c r="V29" s="91"/>
      <c r="W29" s="91"/>
      <c r="X29" s="131"/>
      <c r="Y29" s="91"/>
      <c r="Z29" s="91"/>
      <c r="AA29" s="91"/>
      <c r="AB29" s="91"/>
      <c r="AC29" s="91"/>
      <c r="AD29" s="91"/>
      <c r="AE29" s="91"/>
      <c r="AF29" s="91"/>
      <c r="AG29" s="91"/>
      <c r="AH29" s="308"/>
      <c r="AI29" s="306"/>
      <c r="AJ29" s="306"/>
      <c r="AK29" s="306"/>
      <c r="AL29" s="306"/>
      <c r="AM29" s="307"/>
      <c r="AN29" s="307"/>
      <c r="AO29" s="307"/>
      <c r="AP29" s="92"/>
      <c r="AQ29" s="334"/>
      <c r="AR29" s="307"/>
      <c r="AS29" s="307"/>
      <c r="AT29" s="307"/>
      <c r="AU29" s="307"/>
      <c r="AV29" s="316"/>
      <c r="AW29" s="316"/>
      <c r="AX29" s="309"/>
    </row>
    <row r="30" spans="1:50" x14ac:dyDescent="0.25">
      <c r="A30" s="68"/>
      <c r="B30" s="69" t="s">
        <v>74</v>
      </c>
      <c r="C30" s="70">
        <v>10</v>
      </c>
      <c r="D30" s="71"/>
      <c r="E30" s="72"/>
      <c r="F30" s="93"/>
      <c r="G30" s="109">
        <v>10</v>
      </c>
      <c r="H30" s="109"/>
      <c r="I30" s="109"/>
      <c r="J30" s="109">
        <v>10</v>
      </c>
      <c r="K30" s="109"/>
      <c r="L30" s="109"/>
      <c r="M30" s="94"/>
      <c r="N30" s="132"/>
      <c r="O30" s="93"/>
      <c r="P30" s="93"/>
      <c r="Q30" s="93"/>
      <c r="R30" s="93"/>
      <c r="S30" s="93"/>
      <c r="T30" s="93"/>
      <c r="U30" s="93"/>
      <c r="V30" s="148"/>
      <c r="W30" s="109"/>
      <c r="X30" s="132"/>
      <c r="Y30" s="93">
        <v>10</v>
      </c>
      <c r="Z30" s="93">
        <v>10</v>
      </c>
      <c r="AA30" s="93"/>
      <c r="AB30" s="93"/>
      <c r="AC30" s="93">
        <v>10</v>
      </c>
      <c r="AD30" s="93"/>
      <c r="AE30" s="93"/>
      <c r="AF30" s="93"/>
      <c r="AG30" s="109"/>
      <c r="AH30" s="132"/>
      <c r="AI30" s="93"/>
      <c r="AJ30" s="93">
        <v>10</v>
      </c>
      <c r="AK30" s="93"/>
      <c r="AL30" s="93"/>
      <c r="AM30" s="177"/>
      <c r="AN30" s="177"/>
      <c r="AO30" s="177"/>
      <c r="AP30" s="94"/>
      <c r="AQ30" s="335"/>
      <c r="AR30" s="177"/>
      <c r="AS30" s="177"/>
      <c r="AT30" s="177"/>
      <c r="AU30" s="177"/>
      <c r="AV30" s="317"/>
      <c r="AW30" s="317"/>
      <c r="AX30" s="94"/>
    </row>
    <row r="31" spans="1:50" x14ac:dyDescent="0.25">
      <c r="A31" s="68"/>
      <c r="B31" s="69" t="s">
        <v>75</v>
      </c>
      <c r="C31" s="70">
        <v>5</v>
      </c>
      <c r="D31" s="71">
        <v>5</v>
      </c>
      <c r="E31" s="72">
        <v>5</v>
      </c>
      <c r="F31" s="93">
        <v>0</v>
      </c>
      <c r="G31" s="109"/>
      <c r="H31" s="109"/>
      <c r="I31" s="109">
        <v>5</v>
      </c>
      <c r="J31" s="109"/>
      <c r="K31" s="109">
        <v>5</v>
      </c>
      <c r="L31" s="109">
        <v>5</v>
      </c>
      <c r="M31" s="94"/>
      <c r="N31" s="132"/>
      <c r="O31" s="93">
        <v>5</v>
      </c>
      <c r="P31" s="93"/>
      <c r="Q31" s="93"/>
      <c r="R31" s="93">
        <v>5</v>
      </c>
      <c r="S31" s="93">
        <v>5</v>
      </c>
      <c r="T31" s="93">
        <v>5</v>
      </c>
      <c r="U31" s="93">
        <v>5</v>
      </c>
      <c r="V31" s="148"/>
      <c r="W31" s="109"/>
      <c r="X31" s="132">
        <v>5</v>
      </c>
      <c r="Y31" s="93"/>
      <c r="Z31" s="93"/>
      <c r="AA31" s="93">
        <v>5</v>
      </c>
      <c r="AB31" s="93">
        <v>5</v>
      </c>
      <c r="AC31" s="93"/>
      <c r="AD31" s="93">
        <v>5</v>
      </c>
      <c r="AE31" s="93">
        <v>5</v>
      </c>
      <c r="AF31" s="93">
        <v>5</v>
      </c>
      <c r="AG31" s="109"/>
      <c r="AH31" s="132"/>
      <c r="AI31" s="93"/>
      <c r="AJ31" s="93"/>
      <c r="AK31" s="93">
        <v>5</v>
      </c>
      <c r="AL31" s="93">
        <v>5</v>
      </c>
      <c r="AM31" s="177">
        <v>5</v>
      </c>
      <c r="AN31" s="177">
        <v>5</v>
      </c>
      <c r="AO31" s="177">
        <v>5</v>
      </c>
      <c r="AP31" s="94"/>
      <c r="AQ31" s="335">
        <v>5</v>
      </c>
      <c r="AR31" s="177">
        <v>5</v>
      </c>
      <c r="AS31" s="177"/>
      <c r="AT31" s="177">
        <v>5</v>
      </c>
      <c r="AU31" s="177">
        <v>5</v>
      </c>
      <c r="AV31" s="317"/>
      <c r="AW31" s="317">
        <v>5</v>
      </c>
      <c r="AX31" s="94"/>
    </row>
    <row r="32" spans="1:50" x14ac:dyDescent="0.25">
      <c r="A32" s="68"/>
      <c r="B32" s="69" t="s">
        <v>76</v>
      </c>
      <c r="C32" s="70">
        <v>0</v>
      </c>
      <c r="D32" s="71"/>
      <c r="E32" s="72"/>
      <c r="F32" s="93"/>
      <c r="G32" s="109"/>
      <c r="H32" s="109">
        <v>0</v>
      </c>
      <c r="I32" s="109"/>
      <c r="J32" s="109"/>
      <c r="K32" s="109"/>
      <c r="L32" s="109"/>
      <c r="M32" s="94">
        <v>0</v>
      </c>
      <c r="N32" s="132">
        <v>0</v>
      </c>
      <c r="O32" s="93"/>
      <c r="P32" s="93">
        <v>0</v>
      </c>
      <c r="Q32" s="93">
        <v>0</v>
      </c>
      <c r="R32" s="93"/>
      <c r="S32" s="93"/>
      <c r="T32" s="93"/>
      <c r="U32" s="93"/>
      <c r="V32" s="148">
        <v>0</v>
      </c>
      <c r="W32" s="109">
        <v>0</v>
      </c>
      <c r="X32" s="132"/>
      <c r="Y32" s="93"/>
      <c r="Z32" s="93"/>
      <c r="AA32" s="93"/>
      <c r="AB32" s="93"/>
      <c r="AC32" s="93"/>
      <c r="AD32" s="93"/>
      <c r="AE32" s="93"/>
      <c r="AF32" s="93"/>
      <c r="AG32" s="109">
        <v>0</v>
      </c>
      <c r="AH32" s="132">
        <v>0</v>
      </c>
      <c r="AI32" s="93">
        <v>0</v>
      </c>
      <c r="AJ32" s="93"/>
      <c r="AK32" s="93"/>
      <c r="AL32" s="93"/>
      <c r="AM32" s="177"/>
      <c r="AN32" s="177"/>
      <c r="AO32" s="177"/>
      <c r="AP32" s="94">
        <v>0</v>
      </c>
      <c r="AQ32" s="335"/>
      <c r="AR32" s="177"/>
      <c r="AS32" s="177">
        <v>0</v>
      </c>
      <c r="AT32" s="177"/>
      <c r="AU32" s="177"/>
      <c r="AV32" s="317">
        <v>0</v>
      </c>
      <c r="AW32" s="317"/>
      <c r="AX32" s="94">
        <v>0</v>
      </c>
    </row>
    <row r="33" spans="1:50" x14ac:dyDescent="0.25">
      <c r="A33" s="65" t="s">
        <v>77</v>
      </c>
      <c r="B33" s="296" t="s">
        <v>78</v>
      </c>
      <c r="C33" s="297"/>
      <c r="D33" s="66"/>
      <c r="E33" s="67"/>
      <c r="F33" s="91"/>
      <c r="G33" s="91"/>
      <c r="H33" s="91"/>
      <c r="I33" s="91"/>
      <c r="J33" s="91"/>
      <c r="K33" s="91"/>
      <c r="L33" s="91"/>
      <c r="M33" s="92"/>
      <c r="N33" s="131"/>
      <c r="O33" s="91"/>
      <c r="P33" s="91"/>
      <c r="Q33" s="91"/>
      <c r="R33" s="91"/>
      <c r="S33" s="91"/>
      <c r="T33" s="91"/>
      <c r="U33" s="91"/>
      <c r="V33" s="91"/>
      <c r="W33" s="91"/>
      <c r="X33" s="131"/>
      <c r="Y33" s="91"/>
      <c r="Z33" s="91"/>
      <c r="AA33" s="91"/>
      <c r="AB33" s="91"/>
      <c r="AC33" s="91"/>
      <c r="AD33" s="91"/>
      <c r="AE33" s="91"/>
      <c r="AF33" s="91"/>
      <c r="AG33" s="91"/>
      <c r="AH33" s="308"/>
      <c r="AI33" s="306"/>
      <c r="AJ33" s="306"/>
      <c r="AK33" s="306"/>
      <c r="AL33" s="306"/>
      <c r="AM33" s="307"/>
      <c r="AN33" s="307"/>
      <c r="AO33" s="307"/>
      <c r="AP33" s="92"/>
      <c r="AQ33" s="334"/>
      <c r="AR33" s="307"/>
      <c r="AS33" s="307"/>
      <c r="AT33" s="307"/>
      <c r="AU33" s="307"/>
      <c r="AV33" s="316"/>
      <c r="AW33" s="316"/>
      <c r="AX33" s="309"/>
    </row>
    <row r="34" spans="1:50" x14ac:dyDescent="0.25">
      <c r="A34" s="68"/>
      <c r="B34" s="69" t="s">
        <v>79</v>
      </c>
      <c r="C34" s="70">
        <v>10</v>
      </c>
      <c r="D34" s="71"/>
      <c r="E34" s="72"/>
      <c r="F34" s="93"/>
      <c r="G34" s="109"/>
      <c r="H34" s="109"/>
      <c r="I34" s="109"/>
      <c r="J34" s="109">
        <v>10</v>
      </c>
      <c r="K34" s="109"/>
      <c r="L34" s="109"/>
      <c r="M34" s="94"/>
      <c r="N34" s="132"/>
      <c r="O34" s="93"/>
      <c r="P34" s="93">
        <v>10</v>
      </c>
      <c r="Q34" s="93">
        <v>10</v>
      </c>
      <c r="R34" s="93"/>
      <c r="S34" s="93"/>
      <c r="T34" s="93"/>
      <c r="U34" s="93"/>
      <c r="V34" s="148"/>
      <c r="W34" s="109"/>
      <c r="X34" s="132"/>
      <c r="Y34" s="93">
        <v>10</v>
      </c>
      <c r="Z34" s="93">
        <v>10</v>
      </c>
      <c r="AA34" s="93"/>
      <c r="AB34" s="93"/>
      <c r="AC34" s="93"/>
      <c r="AD34" s="93"/>
      <c r="AE34" s="93">
        <v>10</v>
      </c>
      <c r="AF34" s="93"/>
      <c r="AG34" s="109"/>
      <c r="AH34" s="132"/>
      <c r="AI34" s="93"/>
      <c r="AJ34" s="93">
        <v>10</v>
      </c>
      <c r="AK34" s="93"/>
      <c r="AL34" s="93"/>
      <c r="AM34" s="177"/>
      <c r="AN34" s="177"/>
      <c r="AO34" s="177"/>
      <c r="AP34" s="94"/>
      <c r="AQ34" s="335"/>
      <c r="AR34" s="177"/>
      <c r="AS34" s="177">
        <v>10</v>
      </c>
      <c r="AT34" s="177">
        <v>10</v>
      </c>
      <c r="AU34" s="177"/>
      <c r="AV34" s="317"/>
      <c r="AW34" s="317"/>
      <c r="AX34" s="94"/>
    </row>
    <row r="35" spans="1:50" x14ac:dyDescent="0.25">
      <c r="A35" s="68"/>
      <c r="B35" s="69" t="s">
        <v>80</v>
      </c>
      <c r="C35" s="70">
        <v>5</v>
      </c>
      <c r="D35" s="71">
        <v>5</v>
      </c>
      <c r="E35" s="72"/>
      <c r="F35" s="93"/>
      <c r="G35" s="109">
        <v>5</v>
      </c>
      <c r="H35" s="109">
        <v>5</v>
      </c>
      <c r="I35" s="109">
        <v>5</v>
      </c>
      <c r="J35" s="109"/>
      <c r="K35" s="109">
        <v>5</v>
      </c>
      <c r="L35" s="109">
        <v>5</v>
      </c>
      <c r="M35" s="94">
        <v>5</v>
      </c>
      <c r="N35" s="132"/>
      <c r="O35" s="93">
        <v>5</v>
      </c>
      <c r="P35" s="93"/>
      <c r="Q35" s="93"/>
      <c r="R35" s="93">
        <v>5</v>
      </c>
      <c r="S35" s="93">
        <v>5</v>
      </c>
      <c r="T35" s="93">
        <v>5</v>
      </c>
      <c r="U35" s="93">
        <v>5</v>
      </c>
      <c r="V35" s="148">
        <v>5</v>
      </c>
      <c r="W35" s="109">
        <v>5</v>
      </c>
      <c r="X35" s="132">
        <v>5</v>
      </c>
      <c r="Y35" s="93"/>
      <c r="Z35" s="93"/>
      <c r="AA35" s="93">
        <v>5</v>
      </c>
      <c r="AB35" s="93">
        <v>5</v>
      </c>
      <c r="AC35" s="93">
        <v>5</v>
      </c>
      <c r="AD35" s="93">
        <v>5</v>
      </c>
      <c r="AE35" s="93"/>
      <c r="AF35" s="93"/>
      <c r="AG35" s="109">
        <v>5</v>
      </c>
      <c r="AH35" s="132">
        <v>5</v>
      </c>
      <c r="AI35" s="93">
        <v>5</v>
      </c>
      <c r="AJ35" s="93"/>
      <c r="AK35" s="93">
        <v>5</v>
      </c>
      <c r="AL35" s="93">
        <v>5</v>
      </c>
      <c r="AM35" s="177">
        <v>5</v>
      </c>
      <c r="AN35" s="177">
        <v>5</v>
      </c>
      <c r="AO35" s="177">
        <v>5</v>
      </c>
      <c r="AP35" s="94">
        <v>5</v>
      </c>
      <c r="AQ35" s="335">
        <v>5</v>
      </c>
      <c r="AR35" s="177">
        <v>5</v>
      </c>
      <c r="AS35" s="177"/>
      <c r="AT35" s="177"/>
      <c r="AU35" s="177"/>
      <c r="AV35" s="317">
        <v>5</v>
      </c>
      <c r="AW35" s="317">
        <v>5</v>
      </c>
      <c r="AX35" s="94">
        <v>5</v>
      </c>
    </row>
    <row r="36" spans="1:50" ht="15.75" thickBot="1" x14ac:dyDescent="0.3">
      <c r="A36" s="73"/>
      <c r="B36" s="74" t="s">
        <v>81</v>
      </c>
      <c r="C36" s="75">
        <v>0</v>
      </c>
      <c r="D36" s="76"/>
      <c r="E36" s="77">
        <v>0</v>
      </c>
      <c r="F36" s="95">
        <v>0</v>
      </c>
      <c r="G36" s="110"/>
      <c r="H36" s="110"/>
      <c r="I36" s="110"/>
      <c r="J36" s="110">
        <v>0</v>
      </c>
      <c r="K36" s="110"/>
      <c r="L36" s="110"/>
      <c r="M36" s="96"/>
      <c r="N36" s="133">
        <v>0</v>
      </c>
      <c r="O36" s="95"/>
      <c r="P36" s="95"/>
      <c r="Q36" s="95"/>
      <c r="R36" s="95"/>
      <c r="S36" s="95"/>
      <c r="T36" s="95"/>
      <c r="U36" s="95"/>
      <c r="V36" s="149"/>
      <c r="W36" s="110"/>
      <c r="X36" s="133"/>
      <c r="Y36" s="95"/>
      <c r="Z36" s="95"/>
      <c r="AA36" s="95"/>
      <c r="AB36" s="95"/>
      <c r="AC36" s="95"/>
      <c r="AD36" s="95"/>
      <c r="AE36" s="95"/>
      <c r="AF36" s="95">
        <v>0</v>
      </c>
      <c r="AG36" s="110"/>
      <c r="AH36" s="133"/>
      <c r="AI36" s="95"/>
      <c r="AJ36" s="95"/>
      <c r="AK36" s="95"/>
      <c r="AL36" s="95"/>
      <c r="AM36" s="178"/>
      <c r="AN36" s="178"/>
      <c r="AO36" s="178"/>
      <c r="AP36" s="96"/>
      <c r="AQ36" s="336"/>
      <c r="AR36" s="178"/>
      <c r="AS36" s="178"/>
      <c r="AT36" s="178"/>
      <c r="AU36" s="178">
        <v>0</v>
      </c>
      <c r="AV36" s="318"/>
      <c r="AW36" s="318"/>
      <c r="AX36" s="96"/>
    </row>
  </sheetData>
  <mergeCells count="13">
    <mergeCell ref="AQ1:AX1"/>
    <mergeCell ref="AH1:AP1"/>
    <mergeCell ref="X1:AG1"/>
    <mergeCell ref="N1:W1"/>
    <mergeCell ref="D1:M1"/>
    <mergeCell ref="B29:C29"/>
    <mergeCell ref="B33:C33"/>
    <mergeCell ref="B5:C5"/>
    <mergeCell ref="B9:C9"/>
    <mergeCell ref="B13:C13"/>
    <mergeCell ref="B17:C17"/>
    <mergeCell ref="B21:C21"/>
    <mergeCell ref="B25:C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Сводная таблица</vt:lpstr>
      <vt:lpstr>Тур 0</vt:lpstr>
      <vt:lpstr>Тур 1</vt:lpstr>
      <vt:lpstr>Тур 2</vt:lpstr>
      <vt:lpstr>Тур 3</vt:lpstr>
      <vt:lpstr>Тур 4</vt:lpstr>
      <vt:lpstr>Оценка сложности этапов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2021-03-03T18:52:01Z</dcterms:modified>
</cp:coreProperties>
</file>